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135" windowHeight="8895" firstSheet="1" activeTab="1"/>
  </bookViews>
  <sheets>
    <sheet name="1-й_вар" sheetId="1" state="hidden" r:id="rId1"/>
    <sheet name="Прил_2 кв 2012 нов " sheetId="13" r:id="rId2"/>
    <sheet name="Прил_2 кв 2012 нов  (2)" sheetId="14" r:id="rId3"/>
  </sheets>
  <calcPr calcId="124519"/>
</workbook>
</file>

<file path=xl/calcChain.xml><?xml version="1.0" encoding="utf-8"?>
<calcChain xmlns="http://schemas.openxmlformats.org/spreadsheetml/2006/main">
  <c r="D32" i="13"/>
  <c r="M32" i="14"/>
  <c r="L32"/>
  <c r="K32"/>
  <c r="J32"/>
  <c r="I32"/>
  <c r="H32"/>
  <c r="G32"/>
  <c r="F32"/>
  <c r="E32"/>
  <c r="D32"/>
  <c r="L27"/>
  <c r="I27"/>
  <c r="H27"/>
  <c r="E27"/>
  <c r="D27"/>
  <c r="M26"/>
  <c r="L26"/>
  <c r="K26"/>
  <c r="J26"/>
  <c r="I26"/>
  <c r="H26"/>
  <c r="G26"/>
  <c r="F26"/>
  <c r="E26"/>
  <c r="D26"/>
  <c r="M25"/>
  <c r="L25"/>
  <c r="K25"/>
  <c r="J25"/>
  <c r="I25"/>
  <c r="H25"/>
  <c r="G25"/>
  <c r="F25"/>
  <c r="E25"/>
  <c r="D25"/>
  <c r="M20"/>
  <c r="L20"/>
  <c r="I20"/>
  <c r="H20"/>
  <c r="G20"/>
  <c r="E20"/>
  <c r="D20"/>
  <c r="L27" i="13"/>
  <c r="I27"/>
  <c r="H27"/>
  <c r="E27"/>
  <c r="M32"/>
  <c r="L32"/>
  <c r="K32"/>
  <c r="J32"/>
  <c r="I32"/>
  <c r="H32"/>
  <c r="G32"/>
  <c r="F32"/>
  <c r="E32"/>
  <c r="E26" s="1"/>
  <c r="E25" s="1"/>
  <c r="E20" s="1"/>
  <c r="D27"/>
  <c r="M26"/>
  <c r="M25" s="1"/>
  <c r="M20" s="1"/>
  <c r="K26"/>
  <c r="K25" s="1"/>
  <c r="J26"/>
  <c r="J25" s="1"/>
  <c r="G26"/>
  <c r="G25" s="1"/>
  <c r="F26"/>
  <c r="F25" s="1"/>
  <c r="G20" s="1"/>
  <c r="I26" l="1"/>
  <c r="I25" s="1"/>
  <c r="I20" s="1"/>
  <c r="D26"/>
  <c r="D25" s="1"/>
  <c r="D20" s="1"/>
  <c r="H26"/>
  <c r="H25" s="1"/>
  <c r="H20" s="1"/>
  <c r="L26"/>
  <c r="L25" s="1"/>
  <c r="L20" s="1"/>
</calcChain>
</file>

<file path=xl/sharedStrings.xml><?xml version="1.0" encoding="utf-8"?>
<sst xmlns="http://schemas.openxmlformats.org/spreadsheetml/2006/main" count="192" uniqueCount="86">
  <si>
    <t>Отчетная форма №4</t>
  </si>
  <si>
    <t>Представляется ежемесячно</t>
  </si>
  <si>
    <t>Приложение № 9</t>
  </si>
  <si>
    <t xml:space="preserve">к Договору </t>
  </si>
  <si>
    <r>
      <t xml:space="preserve">от </t>
    </r>
    <r>
      <rPr>
        <u/>
        <sz val="11"/>
        <color theme="1"/>
        <rFont val="Times New Roman"/>
        <family val="1"/>
        <charset val="204"/>
      </rPr>
      <t>"04"</t>
    </r>
    <r>
      <rPr>
        <sz val="11"/>
        <color theme="1"/>
        <rFont val="Times New Roman"/>
        <family val="1"/>
        <charset val="204"/>
      </rPr>
      <t xml:space="preserve"> </t>
    </r>
    <r>
      <rPr>
        <u/>
        <sz val="11"/>
        <color theme="1"/>
        <rFont val="Times New Roman"/>
        <family val="1"/>
        <charset val="204"/>
      </rPr>
      <t>марта 2010 г</t>
    </r>
    <r>
      <rPr>
        <sz val="11"/>
        <color theme="1"/>
        <rFont val="Times New Roman"/>
        <family val="1"/>
        <charset val="204"/>
      </rPr>
      <t>. № МС-03-49/01</t>
    </r>
  </si>
  <si>
    <t>(месяц)</t>
  </si>
  <si>
    <t>Олимпийский объект:</t>
  </si>
  <si>
    <t>"Берегозащитные  мероприятия на р. Мзымты (территория Сочинского национального парка), Краснодарский край»</t>
  </si>
  <si>
    <t>(наименование)</t>
  </si>
  <si>
    <t>Вид расходов</t>
  </si>
  <si>
    <t>Стоимость по ПСД в текущих ценах</t>
  </si>
  <si>
    <t>план</t>
  </si>
  <si>
    <t>факт</t>
  </si>
  <si>
    <t>За отчетный период</t>
  </si>
  <si>
    <t>С начала года</t>
  </si>
  <si>
    <t xml:space="preserve">С начала строительства </t>
  </si>
  <si>
    <t>Объем финансирования</t>
  </si>
  <si>
    <t>Объем освоения капитальных вложений</t>
  </si>
  <si>
    <t>Примечание</t>
  </si>
  <si>
    <t>тыс.рублей ( с НДС)</t>
  </si>
  <si>
    <t>Федерального агентства водных ресурсов</t>
  </si>
  <si>
    <t>(подпись)</t>
  </si>
  <si>
    <t>(расшифровка подписи)</t>
  </si>
  <si>
    <t>М.П.</t>
  </si>
  <si>
    <t>Всего по объекту</t>
  </si>
  <si>
    <t>ПИР</t>
  </si>
  <si>
    <t>МТР</t>
  </si>
  <si>
    <t>СМР</t>
  </si>
  <si>
    <t>Прочие</t>
  </si>
  <si>
    <t>за  январь  -  август 2010г.</t>
  </si>
  <si>
    <t>-</t>
  </si>
  <si>
    <t>ВрИО. Руководителя  Кубанского бассейнового водного управления</t>
  </si>
  <si>
    <t>__________________________/Г.И.Радько/</t>
  </si>
  <si>
    <t xml:space="preserve">Отчет о финансировании и освоении капитальных  вложений по пректированию и строительству Олимпийского объекта </t>
  </si>
  <si>
    <t>Приложение №3</t>
  </si>
  <si>
    <t>(нарастающим итогом)</t>
  </si>
  <si>
    <r>
      <t xml:space="preserve"> по :</t>
    </r>
    <r>
      <rPr>
        <b/>
        <u/>
        <sz val="14"/>
        <color theme="1"/>
        <rFont val="Times New Roman"/>
        <family val="1"/>
        <charset val="204"/>
      </rPr>
      <t xml:space="preserve"> Кубанскому бассейновому водному управлению Федерального агентства водных ресурсов</t>
    </r>
  </si>
  <si>
    <t>(наименование территориального органа т подведомственной организации Росворесурсов)</t>
  </si>
  <si>
    <t>Срок представления:</t>
  </si>
  <si>
    <t>10 числа месяца, следующего за отчетным кварталом</t>
  </si>
  <si>
    <t>Форма:</t>
  </si>
  <si>
    <t>квартальная</t>
  </si>
  <si>
    <t xml:space="preserve">№ п/п стройки и объекта </t>
  </si>
  <si>
    <t>Лимит инвестиций</t>
  </si>
  <si>
    <t>Всего  на год</t>
  </si>
  <si>
    <t>в том числе:</t>
  </si>
  <si>
    <t xml:space="preserve">федеральный бюджет </t>
  </si>
  <si>
    <t>бюджет субъектов  РФ</t>
  </si>
  <si>
    <t>прочие источники</t>
  </si>
  <si>
    <t>Описание технического результата за отчетный период</t>
  </si>
  <si>
    <t>Код  ОКОПФ</t>
  </si>
  <si>
    <t>год ввода объекта в эксплуатацию</t>
  </si>
  <si>
    <t>год начала строительства</t>
  </si>
  <si>
    <t xml:space="preserve">Ожидаемое выполнение </t>
  </si>
  <si>
    <t>Фактическое освоение  (с начала года нарастающим итогом)</t>
  </si>
  <si>
    <t xml:space="preserve">Всего по объектам, включенным в федеральную адресную инвестиционную программу </t>
  </si>
  <si>
    <t xml:space="preserve"> в том числе:</t>
  </si>
  <si>
    <t xml:space="preserve">Федерального агенства водных ресурсов </t>
  </si>
  <si>
    <t>________________________</t>
  </si>
  <si>
    <t xml:space="preserve">Исполнитель </t>
  </si>
  <si>
    <t>Контактные телефоны</t>
  </si>
  <si>
    <t>Адрес электронной почты</t>
  </si>
  <si>
    <t>Берегоукрепительные работы на реке Белая в районе с.Великовечное Белореченского района, Краснодарский край</t>
  </si>
  <si>
    <t>проектные и изыскательские работы</t>
  </si>
  <si>
    <t>Берегоукрепительные и берегозащитные работы на      р. Псоу от с.Веселое до пос.Ермоловка в Адлерском районе г. Сочи</t>
  </si>
  <si>
    <t xml:space="preserve">Подраздел "Водные ресурсы" </t>
  </si>
  <si>
    <t>Раздел "Национальная экономика"</t>
  </si>
  <si>
    <t>Отрасль: ВОДНОЕ ХОЗЯЙСТВО И ОХРАНА ОКРУЖАЮЩЕЙ СРЕДЫ</t>
  </si>
  <si>
    <t>За счет всех источников финансирования</t>
  </si>
  <si>
    <t>8-861-259-03-83</t>
  </si>
  <si>
    <t>Email: taicia_50@mail.ru</t>
  </si>
  <si>
    <t>Профинансировано (с начала года нарастающим итогом)</t>
  </si>
  <si>
    <t>(подпись, печать)</t>
  </si>
  <si>
    <t>Т.А.Давыденко</t>
  </si>
  <si>
    <t xml:space="preserve">Отчет о ходе строительства объектов  капитального строительства , включенных                                                                                                                                   в федеральную адресную инвестиционную программу на 2012 год и на плановый период 2013 и 2014 годов </t>
  </si>
  <si>
    <t>за год -15 января следующего года</t>
  </si>
  <si>
    <t>ПРОГРАММНАЯ ЧАСТЬ</t>
  </si>
  <si>
    <t>строительно-монтажные работы</t>
  </si>
  <si>
    <t>Берегоукрепительные работы на р. Большой          Зеленчук в районе ст.Зеленчукской Зеленчукского района, КЧР</t>
  </si>
  <si>
    <t>Федеральная целевая программа "Развитие водохозяйствен ного комплекса Российской Федерации   в 2012-2020 годах"</t>
  </si>
  <si>
    <r>
      <t xml:space="preserve">от </t>
    </r>
    <r>
      <rPr>
        <u/>
        <sz val="12"/>
        <color theme="1"/>
        <rFont val="Times New Roman"/>
        <family val="1"/>
        <charset val="204"/>
      </rPr>
      <t>"21"</t>
    </r>
    <r>
      <rPr>
        <sz val="12"/>
        <color theme="1"/>
        <rFont val="Times New Roman"/>
        <family val="1"/>
        <charset val="204"/>
      </rPr>
      <t xml:space="preserve"> февраля</t>
    </r>
    <r>
      <rPr>
        <u/>
        <sz val="12"/>
        <color theme="1"/>
        <rFont val="Times New Roman"/>
        <family val="1"/>
        <charset val="204"/>
      </rPr>
      <t xml:space="preserve"> 2012 г</t>
    </r>
    <r>
      <rPr>
        <sz val="12"/>
        <color theme="1"/>
        <rFont val="Times New Roman"/>
        <family val="1"/>
        <charset val="204"/>
      </rPr>
      <t>. № МС-49/1</t>
    </r>
  </si>
  <si>
    <r>
      <rPr>
        <sz val="14"/>
        <color theme="1"/>
        <rFont val="Times New Roman"/>
        <family val="1"/>
        <charset val="204"/>
      </rPr>
      <t xml:space="preserve">за январь </t>
    </r>
    <r>
      <rPr>
        <u/>
        <sz val="14"/>
        <color theme="1"/>
        <rFont val="Times New Roman"/>
        <family val="1"/>
        <charset val="204"/>
      </rPr>
      <t>- июнь   20</t>
    </r>
    <r>
      <rPr>
        <sz val="14"/>
        <color theme="1"/>
        <rFont val="Times New Roman"/>
        <family val="1"/>
        <charset val="204"/>
      </rPr>
      <t>12г.</t>
    </r>
  </si>
  <si>
    <t>прочие работы</t>
  </si>
  <si>
    <t>Заместитель руководителя Кубанского бассейнового водного управления</t>
  </si>
  <si>
    <t>Н.Н.Мальцева</t>
  </si>
  <si>
    <t xml:space="preserve">Отчет о ходе строительства объектов  капитального строительства , включенных                                                                                                                                                                                     в федеральную адресную инвестиционную программу на 2012 год и на плановый период 2013 и 2014 годов 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</si>
</sst>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0_р_."/>
    <numFmt numFmtId="166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Helv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/>
    <xf numFmtId="0" fontId="4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/>
    <xf numFmtId="164" fontId="11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 shrinkToFit="1"/>
    </xf>
    <xf numFmtId="164" fontId="11" fillId="0" borderId="1" xfId="0" applyNumberFormat="1" applyFont="1" applyBorder="1" applyAlignment="1">
      <alignment horizontal="center" shrinkToFit="1"/>
    </xf>
    <xf numFmtId="3" fontId="11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shrinkToFit="1"/>
    </xf>
    <xf numFmtId="1" fontId="11" fillId="0" borderId="1" xfId="0" applyNumberFormat="1" applyFont="1" applyBorder="1" applyAlignment="1">
      <alignment horizontal="center" shrinkToFit="1"/>
    </xf>
    <xf numFmtId="0" fontId="11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1" fillId="0" borderId="0" xfId="0" applyFont="1" applyBorder="1"/>
    <xf numFmtId="0" fontId="20" fillId="0" borderId="1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 vertical="center" wrapText="1"/>
    </xf>
    <xf numFmtId="0" fontId="0" fillId="0" borderId="1" xfId="0" applyBorder="1"/>
    <xf numFmtId="16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25" fillId="0" borderId="1" xfId="2" applyNumberFormat="1" applyFont="1" applyFill="1" applyBorder="1" applyAlignment="1">
      <alignment horizontal="center" wrapText="1"/>
    </xf>
    <xf numFmtId="166" fontId="25" fillId="0" borderId="1" xfId="2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shrinkToFit="1"/>
    </xf>
    <xf numFmtId="0" fontId="25" fillId="0" borderId="1" xfId="2" applyNumberFormat="1" applyFont="1" applyFill="1" applyBorder="1" applyAlignment="1">
      <alignment horizontal="center" wrapText="1"/>
    </xf>
    <xf numFmtId="0" fontId="25" fillId="0" borderId="1" xfId="2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166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6" fillId="0" borderId="0" xfId="0" applyFont="1"/>
    <xf numFmtId="0" fontId="15" fillId="0" borderId="0" xfId="0" applyFont="1"/>
    <xf numFmtId="0" fontId="18" fillId="0" borderId="3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4" fillId="0" borderId="2" xfId="0" applyFont="1" applyFill="1" applyBorder="1" applyAlignment="1">
      <alignment horizontal="right" wrapText="1"/>
    </xf>
    <xf numFmtId="0" fontId="0" fillId="0" borderId="7" xfId="0" applyBorder="1"/>
    <xf numFmtId="0" fontId="0" fillId="0" borderId="7" xfId="0" applyBorder="1"/>
    <xf numFmtId="0" fontId="24" fillId="0" borderId="2" xfId="0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shrinkToFit="1"/>
    </xf>
    <xf numFmtId="166" fontId="25" fillId="0" borderId="1" xfId="2" applyNumberFormat="1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shrinkToFit="1"/>
    </xf>
    <xf numFmtId="166" fontId="1" fillId="0" borderId="1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3" fillId="0" borderId="1" xfId="1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/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6" fontId="6" fillId="0" borderId="2" xfId="0" applyNumberFormat="1" applyFont="1" applyBorder="1" applyAlignment="1">
      <alignment horizontal="left" wrapText="1"/>
    </xf>
    <xf numFmtId="166" fontId="6" fillId="0" borderId="3" xfId="0" applyNumberFormat="1" applyFont="1" applyBorder="1" applyAlignment="1">
      <alignment horizontal="left" wrapText="1"/>
    </xf>
    <xf numFmtId="166" fontId="5" fillId="0" borderId="2" xfId="0" applyNumberFormat="1" applyFont="1" applyBorder="1" applyAlignment="1">
      <alignment horizontal="center"/>
    </xf>
    <xf numFmtId="166" fontId="5" fillId="0" borderId="3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shrinkToFit="1"/>
    </xf>
    <xf numFmtId="0" fontId="15" fillId="0" borderId="0" xfId="0" applyFont="1" applyAlignment="1">
      <alignment horizontal="center" vertical="top" shrinkToFit="1"/>
    </xf>
    <xf numFmtId="0" fontId="11" fillId="0" borderId="0" xfId="0" applyFont="1" applyAlignment="1"/>
    <xf numFmtId="0" fontId="24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0" fontId="17" fillId="0" borderId="3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right" wrapText="1"/>
    </xf>
    <xf numFmtId="0" fontId="17" fillId="0" borderId="3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right" wrapText="1"/>
    </xf>
    <xf numFmtId="0" fontId="0" fillId="0" borderId="3" xfId="0" applyBorder="1" applyAlignment="1"/>
    <xf numFmtId="0" fontId="23" fillId="0" borderId="2" xfId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5" fillId="0" borderId="5" xfId="0" applyFont="1" applyFill="1" applyBorder="1" applyAlignment="1">
      <alignment vertical="center" wrapText="1"/>
    </xf>
    <xf numFmtId="0" fontId="0" fillId="0" borderId="7" xfId="0" applyBorder="1"/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6" fontId="6" fillId="0" borderId="2" xfId="0" applyNumberFormat="1" applyFont="1" applyBorder="1" applyAlignment="1">
      <alignment horizontal="center" shrinkToFit="1"/>
    </xf>
    <xf numFmtId="166" fontId="6" fillId="0" borderId="3" xfId="0" applyNumberFormat="1" applyFont="1" applyBorder="1" applyAlignment="1">
      <alignment horizontal="center" shrinkToFit="1"/>
    </xf>
    <xf numFmtId="166" fontId="5" fillId="0" borderId="2" xfId="0" applyNumberFormat="1" applyFont="1" applyBorder="1" applyAlignment="1">
      <alignment horizontal="center" shrinkToFit="1"/>
    </xf>
    <xf numFmtId="166" fontId="5" fillId="0" borderId="3" xfId="0" applyNumberFormat="1" applyFont="1" applyBorder="1" applyAlignment="1">
      <alignment horizontal="center" shrinkToFit="1"/>
    </xf>
    <xf numFmtId="166" fontId="5" fillId="0" borderId="2" xfId="0" applyNumberFormat="1" applyFont="1" applyBorder="1" applyAlignment="1">
      <alignment horizontal="left" wrapText="1"/>
    </xf>
    <xf numFmtId="166" fontId="5" fillId="0" borderId="3" xfId="0" applyNumberFormat="1" applyFont="1" applyBorder="1" applyAlignment="1">
      <alignment horizontal="left" wrapText="1"/>
    </xf>
    <xf numFmtId="0" fontId="18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top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B19" sqref="B19:C19"/>
    </sheetView>
  </sheetViews>
  <sheetFormatPr defaultRowHeight="15"/>
  <cols>
    <col min="1" max="1" width="20.28515625" customWidth="1"/>
    <col min="2" max="2" width="12.42578125" customWidth="1"/>
    <col min="4" max="4" width="9.140625" bestFit="1" customWidth="1"/>
    <col min="5" max="5" width="9.7109375" bestFit="1" customWidth="1"/>
    <col min="6" max="6" width="9.140625" bestFit="1" customWidth="1"/>
    <col min="7" max="7" width="9.5703125" bestFit="1" customWidth="1"/>
    <col min="8" max="8" width="9.140625" bestFit="1" customWidth="1"/>
    <col min="9" max="9" width="9.5703125" bestFit="1" customWidth="1"/>
    <col min="10" max="12" width="9.140625" bestFit="1" customWidth="1"/>
    <col min="13" max="13" width="8.85546875" customWidth="1"/>
    <col min="14" max="14" width="10.28515625" customWidth="1"/>
    <col min="15" max="15" width="9" bestFit="1" customWidth="1"/>
    <col min="16" max="16" width="17.7109375" customWidth="1"/>
  </cols>
  <sheetData>
    <row r="1" spans="1:16" s="1" customFormat="1">
      <c r="A1" s="2" t="s">
        <v>0</v>
      </c>
      <c r="N1" s="1" t="s">
        <v>2</v>
      </c>
    </row>
    <row r="2" spans="1:16" s="1" customFormat="1">
      <c r="A2" s="3" t="s">
        <v>1</v>
      </c>
      <c r="N2" s="1" t="s">
        <v>3</v>
      </c>
    </row>
    <row r="3" spans="1:16" s="1" customFormat="1">
      <c r="N3" s="1" t="s">
        <v>4</v>
      </c>
    </row>
    <row r="4" spans="1:16" s="1" customFormat="1"/>
    <row r="5" spans="1:16" s="1" customFormat="1"/>
    <row r="6" spans="1:16" s="5" customFormat="1" ht="15.75">
      <c r="B6" s="6" t="s">
        <v>33</v>
      </c>
    </row>
    <row r="7" spans="1:16" s="1" customFormat="1"/>
    <row r="8" spans="1:16" s="1" customFormat="1" ht="14.45" customHeight="1">
      <c r="F8" s="80" t="s">
        <v>29</v>
      </c>
      <c r="G8" s="80"/>
      <c r="H8" s="80"/>
      <c r="I8" s="80"/>
    </row>
    <row r="9" spans="1:16" s="1" customFormat="1">
      <c r="G9" s="98" t="s">
        <v>5</v>
      </c>
      <c r="H9" s="98"/>
    </row>
    <row r="10" spans="1:16" s="1" customFormat="1"/>
    <row r="11" spans="1:16" s="1" customFormat="1" ht="14.45" customHeight="1">
      <c r="A11" s="4" t="s">
        <v>6</v>
      </c>
      <c r="C11" s="7" t="s">
        <v>7</v>
      </c>
      <c r="D11" s="7"/>
      <c r="E11" s="7"/>
      <c r="F11" s="7"/>
    </row>
    <row r="12" spans="1:16" s="1" customFormat="1">
      <c r="G12" s="79" t="s">
        <v>8</v>
      </c>
      <c r="H12" s="79"/>
    </row>
    <row r="13" spans="1:16" s="1" customFormat="1"/>
    <row r="14" spans="1:16" s="1" customFormat="1">
      <c r="O14" s="10" t="s">
        <v>19</v>
      </c>
    </row>
    <row r="15" spans="1:16" s="1" customFormat="1" ht="38.450000000000003" customHeight="1">
      <c r="A15" s="87" t="s">
        <v>9</v>
      </c>
      <c r="B15" s="90" t="s">
        <v>10</v>
      </c>
      <c r="C15" s="91"/>
      <c r="D15" s="81" t="s">
        <v>16</v>
      </c>
      <c r="E15" s="86"/>
      <c r="F15" s="86"/>
      <c r="G15" s="86"/>
      <c r="H15" s="86"/>
      <c r="I15" s="82"/>
      <c r="J15" s="81" t="s">
        <v>17</v>
      </c>
      <c r="K15" s="86"/>
      <c r="L15" s="86"/>
      <c r="M15" s="86"/>
      <c r="N15" s="86"/>
      <c r="O15" s="82"/>
      <c r="P15" s="83" t="s">
        <v>18</v>
      </c>
    </row>
    <row r="16" spans="1:16" s="1" customFormat="1" ht="32.450000000000003" customHeight="1">
      <c r="A16" s="88"/>
      <c r="B16" s="92"/>
      <c r="C16" s="93"/>
      <c r="D16" s="81" t="s">
        <v>13</v>
      </c>
      <c r="E16" s="82"/>
      <c r="F16" s="81" t="s">
        <v>14</v>
      </c>
      <c r="G16" s="82"/>
      <c r="H16" s="81" t="s">
        <v>15</v>
      </c>
      <c r="I16" s="82"/>
      <c r="J16" s="81" t="s">
        <v>13</v>
      </c>
      <c r="K16" s="82"/>
      <c r="L16" s="81" t="s">
        <v>14</v>
      </c>
      <c r="M16" s="82"/>
      <c r="N16" s="81" t="s">
        <v>15</v>
      </c>
      <c r="O16" s="82"/>
      <c r="P16" s="83"/>
    </row>
    <row r="17" spans="1:16" s="1" customFormat="1">
      <c r="A17" s="89"/>
      <c r="B17" s="94"/>
      <c r="C17" s="95"/>
      <c r="D17" s="9" t="s">
        <v>11</v>
      </c>
      <c r="E17" s="9" t="s">
        <v>12</v>
      </c>
      <c r="F17" s="9" t="s">
        <v>11</v>
      </c>
      <c r="G17" s="9" t="s">
        <v>12</v>
      </c>
      <c r="H17" s="9" t="s">
        <v>11</v>
      </c>
      <c r="I17" s="9" t="s">
        <v>12</v>
      </c>
      <c r="J17" s="9" t="s">
        <v>11</v>
      </c>
      <c r="K17" s="9" t="s">
        <v>12</v>
      </c>
      <c r="L17" s="9" t="s">
        <v>11</v>
      </c>
      <c r="M17" s="9" t="s">
        <v>12</v>
      </c>
      <c r="N17" s="9" t="s">
        <v>11</v>
      </c>
      <c r="O17" s="9" t="s">
        <v>12</v>
      </c>
      <c r="P17" s="83"/>
    </row>
    <row r="18" spans="1:16" s="1" customFormat="1">
      <c r="A18" s="9">
        <v>1</v>
      </c>
      <c r="B18" s="96">
        <v>2</v>
      </c>
      <c r="C18" s="97"/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9">
        <v>11</v>
      </c>
      <c r="M18" s="9">
        <v>12</v>
      </c>
      <c r="N18" s="9">
        <v>13</v>
      </c>
      <c r="O18" s="9">
        <v>14</v>
      </c>
      <c r="P18" s="9">
        <v>15</v>
      </c>
    </row>
    <row r="19" spans="1:16" s="1" customFormat="1">
      <c r="A19" s="12" t="s">
        <v>24</v>
      </c>
      <c r="B19" s="84">
        <v>27500</v>
      </c>
      <c r="C19" s="85"/>
      <c r="D19" s="14">
        <v>0</v>
      </c>
      <c r="E19" s="14">
        <v>5500</v>
      </c>
      <c r="F19" s="14">
        <v>0</v>
      </c>
      <c r="G19" s="14">
        <v>5500</v>
      </c>
      <c r="H19" s="14">
        <v>0</v>
      </c>
      <c r="I19" s="14">
        <v>5500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8"/>
    </row>
    <row r="20" spans="1:16" s="1" customFormat="1">
      <c r="A20" s="8" t="s">
        <v>25</v>
      </c>
      <c r="B20" s="75" t="s">
        <v>30</v>
      </c>
      <c r="C20" s="76"/>
      <c r="D20" s="13" t="s">
        <v>30</v>
      </c>
      <c r="E20" s="13" t="s">
        <v>30</v>
      </c>
      <c r="F20" s="13" t="s">
        <v>30</v>
      </c>
      <c r="G20" s="13" t="s">
        <v>30</v>
      </c>
      <c r="H20" s="13" t="s">
        <v>30</v>
      </c>
      <c r="I20" s="13" t="s">
        <v>30</v>
      </c>
      <c r="J20" s="13" t="s">
        <v>30</v>
      </c>
      <c r="K20" s="13" t="s">
        <v>30</v>
      </c>
      <c r="L20" s="13" t="s">
        <v>30</v>
      </c>
      <c r="M20" s="13" t="s">
        <v>30</v>
      </c>
      <c r="N20" s="13" t="s">
        <v>30</v>
      </c>
      <c r="O20" s="13" t="s">
        <v>30</v>
      </c>
      <c r="P20" s="8"/>
    </row>
    <row r="21" spans="1:16" s="1" customFormat="1">
      <c r="A21" s="8" t="s">
        <v>26</v>
      </c>
      <c r="B21" s="75" t="s">
        <v>30</v>
      </c>
      <c r="C21" s="76"/>
      <c r="D21" s="13" t="s">
        <v>30</v>
      </c>
      <c r="E21" s="13" t="s">
        <v>30</v>
      </c>
      <c r="F21" s="13" t="s">
        <v>30</v>
      </c>
      <c r="G21" s="13" t="s">
        <v>30</v>
      </c>
      <c r="H21" s="13" t="s">
        <v>30</v>
      </c>
      <c r="I21" s="13" t="s">
        <v>30</v>
      </c>
      <c r="J21" s="13" t="s">
        <v>30</v>
      </c>
      <c r="K21" s="13" t="s">
        <v>30</v>
      </c>
      <c r="L21" s="13" t="s">
        <v>30</v>
      </c>
      <c r="M21" s="13" t="s">
        <v>30</v>
      </c>
      <c r="N21" s="13" t="s">
        <v>30</v>
      </c>
      <c r="O21" s="13" t="s">
        <v>30</v>
      </c>
      <c r="P21" s="8"/>
    </row>
    <row r="22" spans="1:16" s="1" customFormat="1">
      <c r="A22" s="8" t="s">
        <v>27</v>
      </c>
      <c r="B22" s="77">
        <v>26306.66</v>
      </c>
      <c r="C22" s="78"/>
      <c r="D22" s="13">
        <v>0</v>
      </c>
      <c r="E22" s="13">
        <v>5500</v>
      </c>
      <c r="F22" s="13">
        <v>0</v>
      </c>
      <c r="G22" s="13">
        <v>5500</v>
      </c>
      <c r="H22" s="13">
        <v>0</v>
      </c>
      <c r="I22" s="13">
        <v>5500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8"/>
    </row>
    <row r="23" spans="1:16" s="1" customFormat="1">
      <c r="A23" s="8" t="s">
        <v>28</v>
      </c>
      <c r="B23" s="77">
        <v>1193.3399999999999</v>
      </c>
      <c r="C23" s="78"/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8"/>
    </row>
    <row r="24" spans="1:16" s="1" customFormat="1"/>
    <row r="25" spans="1:16" s="1" customFormat="1"/>
    <row r="26" spans="1:16" s="1" customFormat="1"/>
    <row r="27" spans="1:16" s="1" customFormat="1">
      <c r="K27" s="1" t="s">
        <v>31</v>
      </c>
    </row>
    <row r="28" spans="1:16" s="1" customFormat="1">
      <c r="K28" s="1" t="s">
        <v>20</v>
      </c>
    </row>
    <row r="29" spans="1:16" s="1" customFormat="1"/>
    <row r="30" spans="1:16" s="1" customFormat="1">
      <c r="K30" s="1" t="s">
        <v>32</v>
      </c>
    </row>
    <row r="31" spans="1:16" s="1" customFormat="1">
      <c r="L31" s="11" t="s">
        <v>21</v>
      </c>
      <c r="N31" s="11" t="s">
        <v>22</v>
      </c>
    </row>
    <row r="32" spans="1:16">
      <c r="K32" s="1" t="s">
        <v>23</v>
      </c>
    </row>
  </sheetData>
  <mergeCells count="20">
    <mergeCell ref="A15:A17"/>
    <mergeCell ref="B15:C17"/>
    <mergeCell ref="B18:C18"/>
    <mergeCell ref="G9:H9"/>
    <mergeCell ref="D15:I15"/>
    <mergeCell ref="J16:K16"/>
    <mergeCell ref="L16:M16"/>
    <mergeCell ref="N16:O16"/>
    <mergeCell ref="P15:P17"/>
    <mergeCell ref="B19:C19"/>
    <mergeCell ref="D16:E16"/>
    <mergeCell ref="F16:G16"/>
    <mergeCell ref="H16:I16"/>
    <mergeCell ref="J15:O15"/>
    <mergeCell ref="B21:C21"/>
    <mergeCell ref="B22:C22"/>
    <mergeCell ref="B23:C23"/>
    <mergeCell ref="G12:H12"/>
    <mergeCell ref="F8:I8"/>
    <mergeCell ref="B20:C20"/>
  </mergeCells>
  <pageMargins left="0.7" right="0.7" top="0.75" bottom="0.75" header="0.3" footer="0.3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"/>
  <sheetViews>
    <sheetView tabSelected="1" topLeftCell="B1" zoomScale="80" zoomScaleNormal="80" workbookViewId="0">
      <selection activeCell="B10" sqref="B10:L10"/>
    </sheetView>
  </sheetViews>
  <sheetFormatPr defaultRowHeight="15"/>
  <cols>
    <col min="1" max="1" width="9.85546875" customWidth="1"/>
    <col min="2" max="2" width="34.5703125" customWidth="1"/>
    <col min="3" max="3" width="31.85546875" customWidth="1"/>
    <col min="4" max="4" width="13" customWidth="1"/>
    <col min="5" max="5" width="12.42578125" customWidth="1"/>
    <col min="6" max="6" width="12.28515625" customWidth="1"/>
    <col min="7" max="7" width="10.5703125" customWidth="1"/>
    <col min="8" max="8" width="8.85546875" customWidth="1"/>
    <col min="9" max="9" width="10.5703125" customWidth="1"/>
    <col min="10" max="10" width="8.5703125" customWidth="1"/>
    <col min="11" max="11" width="8.28515625" customWidth="1"/>
    <col min="12" max="12" width="9.28515625" bestFit="1" customWidth="1"/>
    <col min="13" max="13" width="9.140625" customWidth="1"/>
    <col min="14" max="14" width="8.7109375" customWidth="1"/>
    <col min="15" max="15" width="9" customWidth="1"/>
    <col min="16" max="16" width="6.42578125" customWidth="1"/>
    <col min="17" max="17" width="14.5703125" customWidth="1"/>
  </cols>
  <sheetData>
    <row r="1" spans="1:19" s="1" customFormat="1" ht="18.7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5" t="s">
        <v>34</v>
      </c>
      <c r="O1" s="5"/>
      <c r="P1" s="5"/>
      <c r="Q1" s="5"/>
      <c r="R1" s="5"/>
      <c r="S1" s="5"/>
    </row>
    <row r="2" spans="1:19" s="1" customFormat="1" ht="14.2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5" t="s">
        <v>3</v>
      </c>
      <c r="O2" s="5"/>
      <c r="P2" s="5"/>
      <c r="Q2" s="5"/>
      <c r="R2" s="5"/>
      <c r="S2" s="5"/>
    </row>
    <row r="3" spans="1:19" s="1" customFormat="1" ht="16.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5" t="s">
        <v>80</v>
      </c>
      <c r="O3" s="5"/>
      <c r="P3" s="5"/>
      <c r="Q3" s="5"/>
      <c r="R3" s="5"/>
      <c r="S3" s="5"/>
    </row>
    <row r="4" spans="1:19" s="1" customFormat="1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5"/>
      <c r="O4" s="5"/>
      <c r="P4" s="5"/>
      <c r="Q4" s="5"/>
      <c r="R4" s="5"/>
      <c r="S4" s="5"/>
    </row>
    <row r="5" spans="1:19" s="5" customFormat="1" ht="39.75" customHeight="1">
      <c r="A5" s="16"/>
      <c r="B5" s="101" t="s">
        <v>85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6"/>
      <c r="P5" s="16"/>
      <c r="Q5" s="16"/>
    </row>
    <row r="6" spans="1:19" s="1" customFormat="1" ht="14.2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9" s="1" customFormat="1" ht="14.45" customHeight="1">
      <c r="A7" s="16"/>
      <c r="B7" s="16"/>
      <c r="C7" s="16"/>
      <c r="D7" s="16"/>
      <c r="E7" s="16"/>
      <c r="F7" s="119" t="s">
        <v>81</v>
      </c>
      <c r="G7" s="119"/>
      <c r="H7" s="119"/>
      <c r="I7" s="119"/>
      <c r="J7" s="16"/>
      <c r="K7" s="16"/>
      <c r="L7" s="16"/>
      <c r="M7" s="16"/>
      <c r="N7" s="16"/>
      <c r="O7" s="16"/>
      <c r="P7" s="16"/>
      <c r="Q7" s="16"/>
    </row>
    <row r="8" spans="1:19" s="1" customFormat="1" ht="12.75" customHeight="1">
      <c r="A8" s="16"/>
      <c r="B8" s="16"/>
      <c r="C8" s="16"/>
      <c r="D8" s="16"/>
      <c r="E8" s="16"/>
      <c r="F8" s="103" t="s">
        <v>35</v>
      </c>
      <c r="G8" s="104"/>
      <c r="H8" s="104"/>
      <c r="I8" s="104"/>
      <c r="J8" s="16"/>
      <c r="K8" s="16"/>
      <c r="L8" s="16"/>
      <c r="M8" s="16"/>
      <c r="N8" s="16"/>
      <c r="O8" s="16"/>
      <c r="P8" s="16"/>
      <c r="Q8" s="16"/>
    </row>
    <row r="9" spans="1:19" s="1" customFormat="1" ht="18.75">
      <c r="A9" s="16"/>
      <c r="B9" s="105" t="s">
        <v>36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6"/>
      <c r="P9" s="16"/>
      <c r="Q9" s="16"/>
    </row>
    <row r="10" spans="1:19" s="1" customFormat="1" ht="18.75">
      <c r="A10" s="16"/>
      <c r="B10" s="106" t="s">
        <v>37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27"/>
      <c r="N10" s="27"/>
      <c r="O10" s="16"/>
      <c r="P10" s="16"/>
      <c r="Q10" s="16"/>
    </row>
    <row r="11" spans="1:19" s="1" customFormat="1" ht="12" customHeight="1">
      <c r="A11" s="16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7"/>
      <c r="N11" s="27"/>
      <c r="O11" s="16"/>
      <c r="P11" s="16"/>
      <c r="Q11" s="16"/>
    </row>
    <row r="12" spans="1:19" s="1" customFormat="1" ht="18.75">
      <c r="A12" s="16"/>
      <c r="B12" s="107" t="s">
        <v>38</v>
      </c>
      <c r="C12" s="107"/>
      <c r="D12" s="107" t="s">
        <v>39</v>
      </c>
      <c r="E12" s="107"/>
      <c r="F12" s="107"/>
      <c r="G12" s="107"/>
      <c r="H12" s="107"/>
      <c r="I12" s="107"/>
      <c r="J12" s="28"/>
      <c r="K12" s="28"/>
      <c r="L12" s="28"/>
      <c r="M12" s="27"/>
      <c r="N12" s="27"/>
      <c r="O12" s="16"/>
      <c r="P12" s="16"/>
      <c r="Q12" s="16"/>
    </row>
    <row r="13" spans="1:19" s="1" customFormat="1" ht="18.75">
      <c r="A13" s="16"/>
      <c r="B13" s="48"/>
      <c r="C13" s="48"/>
      <c r="D13" s="107" t="s">
        <v>75</v>
      </c>
      <c r="E13" s="107"/>
      <c r="F13" s="107"/>
      <c r="G13" s="107"/>
      <c r="H13" s="107"/>
      <c r="I13" s="48"/>
      <c r="J13" s="47"/>
      <c r="K13" s="47"/>
      <c r="L13" s="47"/>
      <c r="M13" s="46"/>
      <c r="N13" s="46"/>
      <c r="O13" s="16"/>
      <c r="P13" s="16"/>
      <c r="Q13" s="16"/>
    </row>
    <row r="14" spans="1:19" s="1" customFormat="1" ht="18.75">
      <c r="A14" s="16"/>
      <c r="B14" s="43" t="s">
        <v>40</v>
      </c>
      <c r="C14" s="44"/>
      <c r="D14" s="108" t="s">
        <v>41</v>
      </c>
      <c r="E14" s="108"/>
      <c r="F14" s="108"/>
      <c r="G14" s="44"/>
      <c r="H14" s="44"/>
      <c r="I14" s="44"/>
      <c r="J14" s="28"/>
      <c r="K14" s="28"/>
      <c r="L14" s="28"/>
      <c r="M14" s="27"/>
      <c r="N14" s="27"/>
      <c r="O14" s="16"/>
      <c r="P14" s="16"/>
      <c r="Q14" s="16"/>
    </row>
    <row r="15" spans="1:19" s="1" customFormat="1" ht="1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 t="s">
        <v>19</v>
      </c>
      <c r="P15" s="17"/>
      <c r="Q15" s="16"/>
    </row>
    <row r="16" spans="1:19" s="1" customFormat="1" ht="41.25" customHeight="1">
      <c r="A16" s="120" t="s">
        <v>42</v>
      </c>
      <c r="B16" s="123"/>
      <c r="C16" s="124"/>
      <c r="D16" s="109" t="s">
        <v>43</v>
      </c>
      <c r="E16" s="110"/>
      <c r="F16" s="110"/>
      <c r="G16" s="110"/>
      <c r="H16" s="109" t="s">
        <v>71</v>
      </c>
      <c r="I16" s="110"/>
      <c r="J16" s="110"/>
      <c r="K16" s="110"/>
      <c r="L16" s="129" t="s">
        <v>54</v>
      </c>
      <c r="M16" s="166" t="s">
        <v>53</v>
      </c>
      <c r="N16" s="133" t="s">
        <v>52</v>
      </c>
      <c r="O16" s="133" t="s">
        <v>51</v>
      </c>
      <c r="P16" s="120" t="s">
        <v>50</v>
      </c>
      <c r="Q16" s="118" t="s">
        <v>49</v>
      </c>
    </row>
    <row r="17" spans="1:20" s="1" customFormat="1" ht="33" customHeight="1">
      <c r="A17" s="121"/>
      <c r="B17" s="125"/>
      <c r="C17" s="126"/>
      <c r="D17" s="109" t="s">
        <v>44</v>
      </c>
      <c r="E17" s="109" t="s">
        <v>45</v>
      </c>
      <c r="F17" s="110"/>
      <c r="G17" s="110"/>
      <c r="H17" s="109" t="s">
        <v>44</v>
      </c>
      <c r="I17" s="109" t="s">
        <v>45</v>
      </c>
      <c r="J17" s="110"/>
      <c r="K17" s="110"/>
      <c r="L17" s="130"/>
      <c r="M17" s="167"/>
      <c r="N17" s="134"/>
      <c r="O17" s="135"/>
      <c r="P17" s="136"/>
      <c r="Q17" s="118"/>
    </row>
    <row r="18" spans="1:20" s="1" customFormat="1" ht="45.75" customHeight="1">
      <c r="A18" s="122"/>
      <c r="B18" s="127"/>
      <c r="C18" s="128"/>
      <c r="D18" s="111"/>
      <c r="E18" s="57" t="s">
        <v>46</v>
      </c>
      <c r="F18" s="57" t="s">
        <v>47</v>
      </c>
      <c r="G18" s="57" t="s">
        <v>48</v>
      </c>
      <c r="H18" s="111"/>
      <c r="I18" s="165" t="s">
        <v>46</v>
      </c>
      <c r="J18" s="165" t="s">
        <v>47</v>
      </c>
      <c r="K18" s="165" t="s">
        <v>48</v>
      </c>
      <c r="L18" s="168" t="s">
        <v>68</v>
      </c>
      <c r="M18" s="168" t="s">
        <v>68</v>
      </c>
      <c r="N18" s="134"/>
      <c r="O18" s="135"/>
      <c r="P18" s="137"/>
      <c r="Q18" s="118"/>
    </row>
    <row r="19" spans="1:20" s="1" customFormat="1" ht="16.5" customHeight="1">
      <c r="A19" s="18">
        <v>1</v>
      </c>
      <c r="B19" s="112">
        <v>2</v>
      </c>
      <c r="C19" s="113"/>
      <c r="D19" s="18">
        <v>3</v>
      </c>
      <c r="E19" s="18">
        <v>4</v>
      </c>
      <c r="F19" s="18">
        <v>5</v>
      </c>
      <c r="G19" s="18">
        <v>6</v>
      </c>
      <c r="H19" s="18">
        <v>7</v>
      </c>
      <c r="I19" s="18">
        <v>8</v>
      </c>
      <c r="J19" s="18">
        <v>9</v>
      </c>
      <c r="K19" s="18">
        <v>10</v>
      </c>
      <c r="L19" s="18">
        <v>11</v>
      </c>
      <c r="M19" s="18">
        <v>12</v>
      </c>
      <c r="N19" s="18">
        <v>13</v>
      </c>
      <c r="O19" s="18">
        <v>14</v>
      </c>
      <c r="P19" s="18">
        <v>15</v>
      </c>
      <c r="Q19" s="18">
        <v>16</v>
      </c>
      <c r="S19" s="30"/>
      <c r="T19" s="30"/>
    </row>
    <row r="20" spans="1:20" s="1" customFormat="1" ht="36" customHeight="1">
      <c r="A20" s="19"/>
      <c r="B20" s="114" t="s">
        <v>55</v>
      </c>
      <c r="C20" s="115"/>
      <c r="D20" s="37">
        <f>D25</f>
        <v>146356.20000000001</v>
      </c>
      <c r="E20" s="38">
        <f>E25</f>
        <v>146356.20000000001</v>
      </c>
      <c r="F20" s="38">
        <v>0</v>
      </c>
      <c r="G20" s="38">
        <f t="shared" ref="G20" si="0">SUM(F24:F30)</f>
        <v>0</v>
      </c>
      <c r="H20" s="37">
        <f>H25</f>
        <v>55000</v>
      </c>
      <c r="I20" s="70">
        <f>I25</f>
        <v>55000</v>
      </c>
      <c r="J20" s="38">
        <v>0</v>
      </c>
      <c r="K20" s="38">
        <v>0</v>
      </c>
      <c r="L20" s="37">
        <f>L25</f>
        <v>43413.9</v>
      </c>
      <c r="M20" s="37">
        <f>M25</f>
        <v>0</v>
      </c>
      <c r="N20" s="73"/>
      <c r="O20" s="22"/>
      <c r="P20" s="22"/>
      <c r="Q20" s="45"/>
      <c r="S20" s="31"/>
      <c r="T20" s="30"/>
    </row>
    <row r="21" spans="1:20" s="1" customFormat="1" ht="16.5" customHeight="1">
      <c r="A21" s="20"/>
      <c r="B21" s="116" t="s">
        <v>56</v>
      </c>
      <c r="C21" s="117"/>
      <c r="D21" s="24"/>
      <c r="E21" s="24"/>
      <c r="F21" s="25"/>
      <c r="G21" s="25"/>
      <c r="H21" s="21"/>
      <c r="I21" s="23"/>
      <c r="J21" s="26"/>
      <c r="K21" s="26"/>
      <c r="L21" s="26"/>
      <c r="M21" s="24"/>
      <c r="N21" s="23"/>
      <c r="O21" s="23"/>
      <c r="P21" s="23"/>
      <c r="Q21" s="29"/>
      <c r="S21" s="31"/>
      <c r="T21" s="30"/>
    </row>
    <row r="22" spans="1:20" ht="15.75" customHeight="1">
      <c r="A22" s="32"/>
      <c r="B22" s="99" t="s">
        <v>76</v>
      </c>
      <c r="C22" s="100"/>
      <c r="D22" s="42"/>
      <c r="E22" s="42"/>
      <c r="F22" s="42"/>
      <c r="G22" s="42"/>
      <c r="H22" s="42"/>
      <c r="I22" s="69"/>
      <c r="J22" s="42"/>
      <c r="K22" s="42"/>
      <c r="L22" s="42"/>
      <c r="M22" s="42"/>
      <c r="N22" s="40"/>
      <c r="O22" s="41"/>
      <c r="P22" s="42"/>
      <c r="Q22" s="34"/>
    </row>
    <row r="23" spans="1:20" ht="30.75" customHeight="1">
      <c r="A23" s="32"/>
      <c r="B23" s="151" t="s">
        <v>79</v>
      </c>
      <c r="C23" s="152"/>
      <c r="D23" s="42"/>
      <c r="E23" s="42"/>
      <c r="F23" s="42"/>
      <c r="G23" s="42"/>
      <c r="H23" s="42"/>
      <c r="I23" s="69"/>
      <c r="J23" s="42"/>
      <c r="K23" s="42"/>
      <c r="L23" s="42"/>
      <c r="M23" s="42"/>
      <c r="N23" s="40"/>
      <c r="O23" s="41"/>
      <c r="P23" s="42"/>
      <c r="Q23" s="34"/>
    </row>
    <row r="24" spans="1:20" s="1" customFormat="1" ht="16.5" customHeight="1">
      <c r="A24" s="20"/>
      <c r="B24" s="159" t="s">
        <v>67</v>
      </c>
      <c r="C24" s="160"/>
      <c r="D24" s="21"/>
      <c r="E24" s="21"/>
      <c r="F24" s="21"/>
      <c r="G24" s="21"/>
      <c r="H24" s="21"/>
      <c r="I24" s="23"/>
      <c r="J24" s="26"/>
      <c r="K24" s="26"/>
      <c r="L24" s="26"/>
      <c r="M24" s="21"/>
      <c r="N24" s="23"/>
      <c r="O24" s="23"/>
      <c r="P24" s="23"/>
      <c r="Q24" s="29"/>
      <c r="S24" s="31"/>
      <c r="T24" s="30"/>
    </row>
    <row r="25" spans="1:20" s="1" customFormat="1" ht="15.75" customHeight="1">
      <c r="A25" s="20"/>
      <c r="B25" s="161" t="s">
        <v>66</v>
      </c>
      <c r="C25" s="162"/>
      <c r="D25" s="37">
        <f t="shared" ref="D25:M25" si="1">D26</f>
        <v>146356.20000000001</v>
      </c>
      <c r="E25" s="38">
        <f t="shared" si="1"/>
        <v>146356.20000000001</v>
      </c>
      <c r="F25" s="37">
        <f t="shared" si="1"/>
        <v>0</v>
      </c>
      <c r="G25" s="37">
        <f t="shared" si="1"/>
        <v>0</v>
      </c>
      <c r="H25" s="37">
        <f t="shared" si="1"/>
        <v>55000</v>
      </c>
      <c r="I25" s="70">
        <f t="shared" si="1"/>
        <v>55000</v>
      </c>
      <c r="J25" s="37">
        <f t="shared" si="1"/>
        <v>0</v>
      </c>
      <c r="K25" s="37">
        <f t="shared" si="1"/>
        <v>0</v>
      </c>
      <c r="L25" s="37">
        <f t="shared" si="1"/>
        <v>43413.9</v>
      </c>
      <c r="M25" s="37">
        <f t="shared" si="1"/>
        <v>0</v>
      </c>
      <c r="N25" s="39"/>
      <c r="O25" s="39"/>
      <c r="P25" s="39"/>
      <c r="Q25" s="29"/>
      <c r="S25" s="31"/>
      <c r="T25" s="30"/>
    </row>
    <row r="26" spans="1:20" s="1" customFormat="1" ht="18" customHeight="1">
      <c r="A26" s="20"/>
      <c r="B26" s="163" t="s">
        <v>65</v>
      </c>
      <c r="C26" s="164"/>
      <c r="D26" s="38">
        <f>D27+D31+D32</f>
        <v>146356.20000000001</v>
      </c>
      <c r="E26" s="38">
        <f>E27+E31+E32</f>
        <v>146356.20000000001</v>
      </c>
      <c r="F26" s="38">
        <f t="shared" ref="F26:M26" si="2">F28+F31+F32</f>
        <v>0</v>
      </c>
      <c r="G26" s="38">
        <f t="shared" si="2"/>
        <v>0</v>
      </c>
      <c r="H26" s="38">
        <f>H27+H31+H32</f>
        <v>55000</v>
      </c>
      <c r="I26" s="38">
        <f>I27+I31+I32</f>
        <v>55000</v>
      </c>
      <c r="J26" s="38">
        <f t="shared" si="2"/>
        <v>0</v>
      </c>
      <c r="K26" s="38">
        <f t="shared" si="2"/>
        <v>0</v>
      </c>
      <c r="L26" s="38">
        <f>L27+L31+L32</f>
        <v>43413.9</v>
      </c>
      <c r="M26" s="38">
        <f t="shared" si="2"/>
        <v>0</v>
      </c>
      <c r="N26" s="39"/>
      <c r="O26" s="39"/>
      <c r="P26" s="39"/>
      <c r="Q26" s="29"/>
      <c r="S26" s="31"/>
      <c r="T26" s="30"/>
    </row>
    <row r="27" spans="1:20" s="51" customFormat="1" ht="33" customHeight="1">
      <c r="A27" s="49">
        <v>1</v>
      </c>
      <c r="B27" s="141" t="s">
        <v>62</v>
      </c>
      <c r="C27" s="142"/>
      <c r="D27" s="74">
        <f>D28+D29</f>
        <v>45000</v>
      </c>
      <c r="E27" s="74">
        <f>E28+E29</f>
        <v>45000</v>
      </c>
      <c r="F27" s="50"/>
      <c r="G27" s="50"/>
      <c r="H27" s="74">
        <f>H28+H29</f>
        <v>10000</v>
      </c>
      <c r="I27" s="74">
        <f>I28+I29</f>
        <v>10000</v>
      </c>
      <c r="J27" s="50"/>
      <c r="K27" s="50"/>
      <c r="L27" s="74">
        <f>L28+L29</f>
        <v>9994.7000000000007</v>
      </c>
      <c r="M27" s="50"/>
      <c r="N27" s="50"/>
      <c r="O27" s="50"/>
      <c r="P27" s="50"/>
      <c r="Q27" s="155"/>
    </row>
    <row r="28" spans="1:20" s="51" customFormat="1" ht="17.25" customHeight="1">
      <c r="A28" s="49"/>
      <c r="B28" s="143" t="s">
        <v>77</v>
      </c>
      <c r="C28" s="148"/>
      <c r="D28" s="52">
        <v>45000</v>
      </c>
      <c r="E28" s="52">
        <v>45000</v>
      </c>
      <c r="F28" s="52">
        <v>0</v>
      </c>
      <c r="G28" s="52">
        <v>0</v>
      </c>
      <c r="H28" s="52">
        <v>10000</v>
      </c>
      <c r="I28" s="52">
        <v>10000</v>
      </c>
      <c r="J28" s="52">
        <v>0</v>
      </c>
      <c r="K28" s="52">
        <v>0</v>
      </c>
      <c r="L28" s="52">
        <v>9994.7000000000007</v>
      </c>
      <c r="M28" s="52">
        <v>0</v>
      </c>
      <c r="N28" s="53">
        <v>2011</v>
      </c>
      <c r="O28" s="53">
        <v>2013</v>
      </c>
      <c r="P28" s="53">
        <v>81</v>
      </c>
      <c r="Q28" s="156"/>
    </row>
    <row r="29" spans="1:20" s="51" customFormat="1" ht="17.25" hidden="1" customHeight="1">
      <c r="A29" s="49"/>
      <c r="B29" s="61"/>
      <c r="C29" s="71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3"/>
      <c r="O29" s="53"/>
      <c r="P29" s="53"/>
      <c r="Q29" s="62"/>
    </row>
    <row r="30" spans="1:20" s="1" customFormat="1" ht="35.25" customHeight="1">
      <c r="A30" s="18">
        <v>2</v>
      </c>
      <c r="B30" s="141" t="s">
        <v>64</v>
      </c>
      <c r="C30" s="14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6"/>
      <c r="O30" s="36"/>
      <c r="P30" s="36"/>
      <c r="Q30" s="153"/>
    </row>
    <row r="31" spans="1:20" s="1" customFormat="1" ht="18" customHeight="1">
      <c r="A31" s="18"/>
      <c r="B31" s="143" t="s">
        <v>63</v>
      </c>
      <c r="C31" s="144"/>
      <c r="D31" s="35">
        <v>3356.2</v>
      </c>
      <c r="E31" s="35">
        <v>3356.2</v>
      </c>
      <c r="F31" s="35">
        <v>0</v>
      </c>
      <c r="G31" s="35">
        <v>0</v>
      </c>
      <c r="H31" s="35">
        <v>1000</v>
      </c>
      <c r="I31" s="35">
        <v>1000</v>
      </c>
      <c r="J31" s="35">
        <v>0</v>
      </c>
      <c r="K31" s="35">
        <v>0</v>
      </c>
      <c r="L31" s="35">
        <v>1000</v>
      </c>
      <c r="M31" s="35">
        <v>0</v>
      </c>
      <c r="N31" s="36">
        <v>2011</v>
      </c>
      <c r="O31" s="36">
        <v>2015</v>
      </c>
      <c r="P31" s="36">
        <v>81</v>
      </c>
      <c r="Q31" s="154"/>
    </row>
    <row r="32" spans="1:20" s="1" customFormat="1" ht="35.25" customHeight="1">
      <c r="A32" s="18">
        <v>3</v>
      </c>
      <c r="B32" s="141" t="s">
        <v>78</v>
      </c>
      <c r="C32" s="145"/>
      <c r="D32" s="35">
        <f>D33</f>
        <v>98000</v>
      </c>
      <c r="E32" s="35">
        <f t="shared" ref="D32:M32" si="3">E33+E34</f>
        <v>98000</v>
      </c>
      <c r="F32" s="35">
        <f t="shared" si="3"/>
        <v>0</v>
      </c>
      <c r="G32" s="35">
        <f t="shared" si="3"/>
        <v>0</v>
      </c>
      <c r="H32" s="35">
        <f t="shared" si="3"/>
        <v>44000</v>
      </c>
      <c r="I32" s="35">
        <f t="shared" si="3"/>
        <v>44000</v>
      </c>
      <c r="J32" s="35">
        <f t="shared" si="3"/>
        <v>0</v>
      </c>
      <c r="K32" s="35">
        <f t="shared" si="3"/>
        <v>0</v>
      </c>
      <c r="L32" s="35">
        <f t="shared" si="3"/>
        <v>32419.200000000001</v>
      </c>
      <c r="M32" s="35">
        <f t="shared" si="3"/>
        <v>0</v>
      </c>
      <c r="N32" s="36"/>
      <c r="O32" s="36"/>
      <c r="P32" s="36"/>
      <c r="Q32" s="157"/>
    </row>
    <row r="33" spans="1:17" s="1" customFormat="1" ht="16.5" customHeight="1">
      <c r="A33" s="18"/>
      <c r="B33" s="146" t="s">
        <v>77</v>
      </c>
      <c r="C33" s="147"/>
      <c r="D33" s="35">
        <v>98000</v>
      </c>
      <c r="E33" s="35">
        <v>98000</v>
      </c>
      <c r="F33" s="35">
        <v>0</v>
      </c>
      <c r="G33" s="35">
        <v>0</v>
      </c>
      <c r="H33" s="35">
        <v>44000</v>
      </c>
      <c r="I33" s="35">
        <v>44000</v>
      </c>
      <c r="J33" s="35">
        <v>0</v>
      </c>
      <c r="K33" s="35">
        <v>0</v>
      </c>
      <c r="L33" s="35">
        <v>32419.200000000001</v>
      </c>
      <c r="M33" s="35">
        <v>0</v>
      </c>
      <c r="N33" s="36">
        <v>2011</v>
      </c>
      <c r="O33" s="36">
        <v>2012</v>
      </c>
      <c r="P33" s="72">
        <v>81</v>
      </c>
      <c r="Q33" s="158"/>
    </row>
    <row r="34" spans="1:17" ht="15.75" hidden="1">
      <c r="A34" s="34"/>
      <c r="B34" s="149"/>
      <c r="C34" s="150"/>
      <c r="D34" s="60"/>
      <c r="E34" s="60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6" spans="1:17" s="1" customFormat="1" ht="12.75" customHeight="1">
      <c r="A36" s="5" t="s">
        <v>83</v>
      </c>
      <c r="B36" s="5"/>
      <c r="C36" s="5"/>
      <c r="D36" s="16"/>
      <c r="E36" s="16"/>
      <c r="F36" s="16"/>
      <c r="G36" s="16"/>
      <c r="H36" s="16"/>
      <c r="I36" s="16"/>
    </row>
    <row r="37" spans="1:17" s="1" customFormat="1" ht="19.5" customHeight="1">
      <c r="A37" s="5" t="s">
        <v>57</v>
      </c>
      <c r="B37" s="5"/>
      <c r="C37" s="5"/>
      <c r="D37" s="16"/>
      <c r="H37" s="140" t="s">
        <v>58</v>
      </c>
      <c r="I37" s="140"/>
      <c r="J37" s="140"/>
      <c r="M37" s="16" t="s">
        <v>84</v>
      </c>
    </row>
    <row r="38" spans="1:17" s="1" customFormat="1" ht="18.75">
      <c r="A38" s="16"/>
      <c r="B38" s="16"/>
      <c r="C38" s="16"/>
      <c r="D38" s="16"/>
      <c r="E38" s="16"/>
      <c r="F38" s="16"/>
      <c r="G38" s="16"/>
      <c r="H38" s="138" t="s">
        <v>72</v>
      </c>
      <c r="I38" s="139"/>
      <c r="J38" s="139"/>
    </row>
    <row r="39" spans="1:17" s="54" customFormat="1" ht="12.75">
      <c r="B39" s="58" t="s">
        <v>59</v>
      </c>
      <c r="C39" s="59" t="s">
        <v>73</v>
      </c>
    </row>
    <row r="40" spans="1:17" s="54" customFormat="1" ht="12.75">
      <c r="B40" s="58" t="s">
        <v>60</v>
      </c>
      <c r="C40" s="59" t="s">
        <v>69</v>
      </c>
      <c r="D40" s="55" t="s">
        <v>61</v>
      </c>
      <c r="E40" s="55"/>
      <c r="F40" s="55" t="s">
        <v>70</v>
      </c>
    </row>
    <row r="41" spans="1:17" s="55" customFormat="1" ht="12.75">
      <c r="I41" s="54"/>
    </row>
    <row r="42" spans="1:17" s="1" customFormat="1" ht="27.75" customHeight="1">
      <c r="A42" s="16"/>
      <c r="B42" s="33"/>
      <c r="C42" s="33"/>
      <c r="D42" s="16"/>
      <c r="E42" s="16"/>
      <c r="F42" s="16"/>
      <c r="G42" s="16"/>
      <c r="H42" s="16"/>
      <c r="I42" s="16"/>
    </row>
  </sheetData>
  <mergeCells count="43">
    <mergeCell ref="B23:C23"/>
    <mergeCell ref="Q30:Q31"/>
    <mergeCell ref="Q27:Q28"/>
    <mergeCell ref="Q32:Q33"/>
    <mergeCell ref="B24:C24"/>
    <mergeCell ref="B25:C25"/>
    <mergeCell ref="B26:C26"/>
    <mergeCell ref="H38:J38"/>
    <mergeCell ref="H37:J37"/>
    <mergeCell ref="B27:C27"/>
    <mergeCell ref="B31:C31"/>
    <mergeCell ref="B32:C32"/>
    <mergeCell ref="B33:C33"/>
    <mergeCell ref="B30:C30"/>
    <mergeCell ref="B28:C28"/>
    <mergeCell ref="B34:C34"/>
    <mergeCell ref="Q16:Q18"/>
    <mergeCell ref="H16:K16"/>
    <mergeCell ref="H17:H18"/>
    <mergeCell ref="F7:I7"/>
    <mergeCell ref="A16:A18"/>
    <mergeCell ref="B16:C18"/>
    <mergeCell ref="E17:G17"/>
    <mergeCell ref="I17:K17"/>
    <mergeCell ref="L16:L17"/>
    <mergeCell ref="M16:M17"/>
    <mergeCell ref="N16:N18"/>
    <mergeCell ref="O16:O18"/>
    <mergeCell ref="P16:P18"/>
    <mergeCell ref="D13:H13"/>
    <mergeCell ref="B22:C22"/>
    <mergeCell ref="B5:N5"/>
    <mergeCell ref="F8:I8"/>
    <mergeCell ref="B9:N9"/>
    <mergeCell ref="B10:L10"/>
    <mergeCell ref="B12:C12"/>
    <mergeCell ref="D12:I12"/>
    <mergeCell ref="D14:F14"/>
    <mergeCell ref="D16:G16"/>
    <mergeCell ref="D17:D18"/>
    <mergeCell ref="B19:C19"/>
    <mergeCell ref="B20:C20"/>
    <mergeCell ref="B21:C21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  <ignoredErrors>
    <ignoredError sqref="G2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T42"/>
  <sheetViews>
    <sheetView topLeftCell="A13" zoomScale="80" zoomScaleNormal="80" workbookViewId="0">
      <selection activeCell="P25" sqref="P25"/>
    </sheetView>
  </sheetViews>
  <sheetFormatPr defaultRowHeight="15"/>
  <cols>
    <col min="1" max="1" width="9.85546875" customWidth="1"/>
    <col min="2" max="2" width="34.5703125" customWidth="1"/>
    <col min="3" max="3" width="31.85546875" customWidth="1"/>
    <col min="4" max="4" width="13" customWidth="1"/>
    <col min="5" max="5" width="12.42578125" customWidth="1"/>
    <col min="6" max="6" width="12.28515625" customWidth="1"/>
    <col min="7" max="7" width="10.5703125" customWidth="1"/>
    <col min="8" max="8" width="8.85546875" customWidth="1"/>
    <col min="9" max="9" width="10.5703125" customWidth="1"/>
    <col min="10" max="10" width="8.5703125" customWidth="1"/>
    <col min="11" max="11" width="8.28515625" customWidth="1"/>
    <col min="12" max="12" width="9.28515625" bestFit="1" customWidth="1"/>
    <col min="13" max="13" width="9.140625" customWidth="1"/>
    <col min="14" max="14" width="8.7109375" customWidth="1"/>
    <col min="15" max="15" width="9" customWidth="1"/>
    <col min="16" max="16" width="6.42578125" customWidth="1"/>
    <col min="17" max="17" width="14.5703125" customWidth="1"/>
  </cols>
  <sheetData>
    <row r="1" spans="1:19" s="1" customFormat="1" ht="18.7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5" t="s">
        <v>34</v>
      </c>
      <c r="O1" s="5"/>
      <c r="P1" s="5"/>
      <c r="Q1" s="5"/>
      <c r="R1" s="5"/>
      <c r="S1" s="5"/>
    </row>
    <row r="2" spans="1:19" s="1" customFormat="1" ht="14.2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5" t="s">
        <v>3</v>
      </c>
      <c r="O2" s="5"/>
      <c r="P2" s="5"/>
      <c r="Q2" s="5"/>
      <c r="R2" s="5"/>
      <c r="S2" s="5"/>
    </row>
    <row r="3" spans="1:19" s="1" customFormat="1" ht="16.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5" t="s">
        <v>80</v>
      </c>
      <c r="O3" s="5"/>
      <c r="P3" s="5"/>
      <c r="Q3" s="5"/>
      <c r="R3" s="5"/>
      <c r="S3" s="5"/>
    </row>
    <row r="4" spans="1:19" s="1" customFormat="1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5"/>
      <c r="O4" s="5"/>
      <c r="P4" s="5"/>
      <c r="Q4" s="5"/>
      <c r="R4" s="5"/>
      <c r="S4" s="5"/>
    </row>
    <row r="5" spans="1:19" s="5" customFormat="1" ht="39.75" customHeight="1">
      <c r="A5" s="16"/>
      <c r="B5" s="101" t="s">
        <v>74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6"/>
      <c r="P5" s="16"/>
      <c r="Q5" s="16"/>
    </row>
    <row r="6" spans="1:19" s="1" customFormat="1" ht="14.2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9" s="1" customFormat="1" ht="14.45" customHeight="1">
      <c r="A7" s="16"/>
      <c r="B7" s="16"/>
      <c r="C7" s="16"/>
      <c r="D7" s="16"/>
      <c r="E7" s="16"/>
      <c r="F7" s="119" t="s">
        <v>81</v>
      </c>
      <c r="G7" s="119"/>
      <c r="H7" s="119"/>
      <c r="I7" s="119"/>
      <c r="J7" s="16"/>
      <c r="K7" s="16"/>
      <c r="L7" s="16"/>
      <c r="M7" s="16"/>
      <c r="N7" s="16"/>
      <c r="O7" s="16"/>
      <c r="P7" s="16"/>
      <c r="Q7" s="16"/>
    </row>
    <row r="8" spans="1:19" s="1" customFormat="1" ht="12.75" customHeight="1">
      <c r="A8" s="16"/>
      <c r="B8" s="16"/>
      <c r="C8" s="16"/>
      <c r="D8" s="16"/>
      <c r="E8" s="16"/>
      <c r="F8" s="103" t="s">
        <v>35</v>
      </c>
      <c r="G8" s="104"/>
      <c r="H8" s="104"/>
      <c r="I8" s="104"/>
      <c r="J8" s="16"/>
      <c r="K8" s="16"/>
      <c r="L8" s="16"/>
      <c r="M8" s="16"/>
      <c r="N8" s="16"/>
      <c r="O8" s="16"/>
      <c r="P8" s="16"/>
      <c r="Q8" s="16"/>
    </row>
    <row r="9" spans="1:19" s="1" customFormat="1" ht="18.75">
      <c r="A9" s="16"/>
      <c r="B9" s="105" t="s">
        <v>36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6"/>
      <c r="P9" s="16"/>
      <c r="Q9" s="16"/>
    </row>
    <row r="10" spans="1:19" s="1" customFormat="1" ht="18.75">
      <c r="A10" s="16"/>
      <c r="B10" s="106" t="s">
        <v>37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46"/>
      <c r="N10" s="46"/>
      <c r="O10" s="16"/>
      <c r="P10" s="16"/>
      <c r="Q10" s="16"/>
    </row>
    <row r="11" spans="1:19" s="1" customFormat="1" ht="12" customHeight="1">
      <c r="A11" s="16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46"/>
      <c r="N11" s="46"/>
      <c r="O11" s="16"/>
      <c r="P11" s="16"/>
      <c r="Q11" s="16"/>
    </row>
    <row r="12" spans="1:19" s="1" customFormat="1" ht="18.75">
      <c r="A12" s="16"/>
      <c r="B12" s="107" t="s">
        <v>38</v>
      </c>
      <c r="C12" s="107"/>
      <c r="D12" s="107" t="s">
        <v>39</v>
      </c>
      <c r="E12" s="107"/>
      <c r="F12" s="107"/>
      <c r="G12" s="107"/>
      <c r="H12" s="107"/>
      <c r="I12" s="107"/>
      <c r="J12" s="68"/>
      <c r="K12" s="68"/>
      <c r="L12" s="68"/>
      <c r="M12" s="46"/>
      <c r="N12" s="46"/>
      <c r="O12" s="16"/>
      <c r="P12" s="16"/>
      <c r="Q12" s="16"/>
    </row>
    <row r="13" spans="1:19" s="1" customFormat="1" ht="18.75">
      <c r="A13" s="16"/>
      <c r="B13" s="67"/>
      <c r="C13" s="67"/>
      <c r="D13" s="107" t="s">
        <v>75</v>
      </c>
      <c r="E13" s="107"/>
      <c r="F13" s="107"/>
      <c r="G13" s="107"/>
      <c r="H13" s="107"/>
      <c r="I13" s="67"/>
      <c r="J13" s="68"/>
      <c r="K13" s="68"/>
      <c r="L13" s="68"/>
      <c r="M13" s="46"/>
      <c r="N13" s="46"/>
      <c r="O13" s="16"/>
      <c r="P13" s="16"/>
      <c r="Q13" s="16"/>
    </row>
    <row r="14" spans="1:19" s="1" customFormat="1" ht="18.75">
      <c r="A14" s="16"/>
      <c r="B14" s="67" t="s">
        <v>40</v>
      </c>
      <c r="C14" s="44"/>
      <c r="D14" s="108" t="s">
        <v>41</v>
      </c>
      <c r="E14" s="108"/>
      <c r="F14" s="108"/>
      <c r="G14" s="44"/>
      <c r="H14" s="44"/>
      <c r="I14" s="44"/>
      <c r="J14" s="68"/>
      <c r="K14" s="68"/>
      <c r="L14" s="68"/>
      <c r="M14" s="46"/>
      <c r="N14" s="46"/>
      <c r="O14" s="16"/>
      <c r="P14" s="16"/>
      <c r="Q14" s="16"/>
    </row>
    <row r="15" spans="1:19" s="1" customFormat="1" ht="1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 t="s">
        <v>19</v>
      </c>
      <c r="P15" s="17"/>
      <c r="Q15" s="16"/>
    </row>
    <row r="16" spans="1:19" s="1" customFormat="1" ht="41.25" customHeight="1">
      <c r="A16" s="120" t="s">
        <v>42</v>
      </c>
      <c r="B16" s="123"/>
      <c r="C16" s="124"/>
      <c r="D16" s="109" t="s">
        <v>43</v>
      </c>
      <c r="E16" s="110"/>
      <c r="F16" s="110"/>
      <c r="G16" s="110"/>
      <c r="H16" s="109" t="s">
        <v>71</v>
      </c>
      <c r="I16" s="110"/>
      <c r="J16" s="110"/>
      <c r="K16" s="110"/>
      <c r="L16" s="129" t="s">
        <v>54</v>
      </c>
      <c r="M16" s="131" t="s">
        <v>53</v>
      </c>
      <c r="N16" s="133" t="s">
        <v>52</v>
      </c>
      <c r="O16" s="133" t="s">
        <v>51</v>
      </c>
      <c r="P16" s="120" t="s">
        <v>50</v>
      </c>
      <c r="Q16" s="118" t="s">
        <v>49</v>
      </c>
    </row>
    <row r="17" spans="1:20" s="1" customFormat="1" ht="33" customHeight="1">
      <c r="A17" s="121"/>
      <c r="B17" s="125"/>
      <c r="C17" s="126"/>
      <c r="D17" s="109" t="s">
        <v>44</v>
      </c>
      <c r="E17" s="109" t="s">
        <v>45</v>
      </c>
      <c r="F17" s="110"/>
      <c r="G17" s="110"/>
      <c r="H17" s="109" t="s">
        <v>44</v>
      </c>
      <c r="I17" s="109" t="s">
        <v>45</v>
      </c>
      <c r="J17" s="110"/>
      <c r="K17" s="110"/>
      <c r="L17" s="130"/>
      <c r="M17" s="132"/>
      <c r="N17" s="134"/>
      <c r="O17" s="135"/>
      <c r="P17" s="136"/>
      <c r="Q17" s="118"/>
    </row>
    <row r="18" spans="1:20" s="1" customFormat="1" ht="57">
      <c r="A18" s="122"/>
      <c r="B18" s="127"/>
      <c r="C18" s="128"/>
      <c r="D18" s="111"/>
      <c r="E18" s="66" t="s">
        <v>46</v>
      </c>
      <c r="F18" s="66" t="s">
        <v>47</v>
      </c>
      <c r="G18" s="66" t="s">
        <v>48</v>
      </c>
      <c r="H18" s="111"/>
      <c r="I18" s="57" t="s">
        <v>46</v>
      </c>
      <c r="J18" s="57" t="s">
        <v>47</v>
      </c>
      <c r="K18" s="57" t="s">
        <v>48</v>
      </c>
      <c r="L18" s="56" t="s">
        <v>68</v>
      </c>
      <c r="M18" s="56" t="s">
        <v>68</v>
      </c>
      <c r="N18" s="134"/>
      <c r="O18" s="135"/>
      <c r="P18" s="137"/>
      <c r="Q18" s="118"/>
    </row>
    <row r="19" spans="1:20" s="1" customFormat="1" ht="16.5" customHeight="1">
      <c r="A19" s="18">
        <v>1</v>
      </c>
      <c r="B19" s="112">
        <v>2</v>
      </c>
      <c r="C19" s="113"/>
      <c r="D19" s="18">
        <v>3</v>
      </c>
      <c r="E19" s="18">
        <v>4</v>
      </c>
      <c r="F19" s="18">
        <v>5</v>
      </c>
      <c r="G19" s="18">
        <v>6</v>
      </c>
      <c r="H19" s="18">
        <v>7</v>
      </c>
      <c r="I19" s="18">
        <v>8</v>
      </c>
      <c r="J19" s="18">
        <v>9</v>
      </c>
      <c r="K19" s="18">
        <v>10</v>
      </c>
      <c r="L19" s="18">
        <v>11</v>
      </c>
      <c r="M19" s="18">
        <v>12</v>
      </c>
      <c r="N19" s="18">
        <v>13</v>
      </c>
      <c r="O19" s="18">
        <v>14</v>
      </c>
      <c r="P19" s="18">
        <v>15</v>
      </c>
      <c r="Q19" s="18">
        <v>16</v>
      </c>
      <c r="S19" s="30"/>
      <c r="T19" s="30"/>
    </row>
    <row r="20" spans="1:20" s="1" customFormat="1" ht="36" customHeight="1">
      <c r="A20" s="19"/>
      <c r="B20" s="114" t="s">
        <v>55</v>
      </c>
      <c r="C20" s="115"/>
      <c r="D20" s="37">
        <f>D25</f>
        <v>139642.29999999999</v>
      </c>
      <c r="E20" s="38">
        <f>E25</f>
        <v>139642.29999999999</v>
      </c>
      <c r="F20" s="38">
        <v>0</v>
      </c>
      <c r="G20" s="38">
        <f t="shared" ref="G20" si="0">SUM(F24:F30)</f>
        <v>0</v>
      </c>
      <c r="H20" s="37">
        <f>H25</f>
        <v>134276.4</v>
      </c>
      <c r="I20" s="70">
        <f>I25</f>
        <v>134276.4</v>
      </c>
      <c r="J20" s="38">
        <v>0</v>
      </c>
      <c r="K20" s="38">
        <v>0</v>
      </c>
      <c r="L20" s="37">
        <f>L25</f>
        <v>43413.9</v>
      </c>
      <c r="M20" s="37">
        <f>M25</f>
        <v>0</v>
      </c>
      <c r="N20" s="73"/>
      <c r="O20" s="22"/>
      <c r="P20" s="22"/>
      <c r="Q20" s="45"/>
      <c r="S20" s="31"/>
      <c r="T20" s="30"/>
    </row>
    <row r="21" spans="1:20" s="1" customFormat="1" ht="16.5" customHeight="1">
      <c r="A21" s="20"/>
      <c r="B21" s="116" t="s">
        <v>56</v>
      </c>
      <c r="C21" s="117"/>
      <c r="D21" s="24"/>
      <c r="E21" s="24"/>
      <c r="F21" s="25"/>
      <c r="G21" s="25"/>
      <c r="H21" s="21"/>
      <c r="I21" s="23"/>
      <c r="J21" s="26"/>
      <c r="K21" s="26"/>
      <c r="L21" s="26"/>
      <c r="M21" s="24"/>
      <c r="N21" s="23"/>
      <c r="O21" s="23"/>
      <c r="P21" s="23"/>
      <c r="Q21" s="66"/>
      <c r="S21" s="31"/>
      <c r="T21" s="30"/>
    </row>
    <row r="22" spans="1:20" ht="22.5" customHeight="1">
      <c r="A22" s="32"/>
      <c r="B22" s="99" t="s">
        <v>76</v>
      </c>
      <c r="C22" s="100"/>
      <c r="D22" s="42"/>
      <c r="E22" s="42"/>
      <c r="F22" s="42"/>
      <c r="G22" s="42"/>
      <c r="H22" s="42"/>
      <c r="I22" s="69"/>
      <c r="J22" s="42"/>
      <c r="K22" s="42"/>
      <c r="L22" s="42"/>
      <c r="M22" s="42"/>
      <c r="N22" s="40"/>
      <c r="O22" s="41"/>
      <c r="P22" s="42"/>
      <c r="Q22" s="34"/>
    </row>
    <row r="23" spans="1:20" ht="30.75" customHeight="1">
      <c r="A23" s="32"/>
      <c r="B23" s="151" t="s">
        <v>79</v>
      </c>
      <c r="C23" s="152"/>
      <c r="D23" s="42"/>
      <c r="E23" s="42"/>
      <c r="F23" s="42"/>
      <c r="G23" s="42"/>
      <c r="H23" s="42"/>
      <c r="I23" s="69"/>
      <c r="J23" s="42"/>
      <c r="K23" s="42"/>
      <c r="L23" s="42"/>
      <c r="M23" s="42"/>
      <c r="N23" s="40"/>
      <c r="O23" s="41"/>
      <c r="P23" s="42"/>
      <c r="Q23" s="34"/>
    </row>
    <row r="24" spans="1:20" s="1" customFormat="1" ht="16.5" customHeight="1">
      <c r="A24" s="20"/>
      <c r="B24" s="159" t="s">
        <v>67</v>
      </c>
      <c r="C24" s="160"/>
      <c r="D24" s="21"/>
      <c r="E24" s="21"/>
      <c r="F24" s="21"/>
      <c r="G24" s="21"/>
      <c r="H24" s="21"/>
      <c r="I24" s="23"/>
      <c r="J24" s="26"/>
      <c r="K24" s="26"/>
      <c r="L24" s="26"/>
      <c r="M24" s="21"/>
      <c r="N24" s="23"/>
      <c r="O24" s="23"/>
      <c r="P24" s="23"/>
      <c r="Q24" s="66"/>
      <c r="S24" s="31"/>
      <c r="T24" s="30"/>
    </row>
    <row r="25" spans="1:20" s="1" customFormat="1" ht="15.75" customHeight="1">
      <c r="A25" s="20"/>
      <c r="B25" s="161" t="s">
        <v>66</v>
      </c>
      <c r="C25" s="162"/>
      <c r="D25" s="37">
        <f t="shared" ref="D25:M25" si="1">D26</f>
        <v>139642.29999999999</v>
      </c>
      <c r="E25" s="38">
        <f t="shared" si="1"/>
        <v>139642.29999999999</v>
      </c>
      <c r="F25" s="37">
        <f t="shared" si="1"/>
        <v>0</v>
      </c>
      <c r="G25" s="37">
        <f t="shared" si="1"/>
        <v>0</v>
      </c>
      <c r="H25" s="37">
        <f t="shared" si="1"/>
        <v>134276.4</v>
      </c>
      <c r="I25" s="70">
        <f t="shared" si="1"/>
        <v>134276.4</v>
      </c>
      <c r="J25" s="37">
        <f t="shared" si="1"/>
        <v>0</v>
      </c>
      <c r="K25" s="37">
        <f t="shared" si="1"/>
        <v>0</v>
      </c>
      <c r="L25" s="37">
        <f t="shared" si="1"/>
        <v>43413.9</v>
      </c>
      <c r="M25" s="37">
        <f t="shared" si="1"/>
        <v>0</v>
      </c>
      <c r="N25" s="39"/>
      <c r="O25" s="39"/>
      <c r="P25" s="39"/>
      <c r="Q25" s="66"/>
      <c r="S25" s="31"/>
      <c r="T25" s="30"/>
    </row>
    <row r="26" spans="1:20" s="1" customFormat="1" ht="18" customHeight="1">
      <c r="A26" s="20"/>
      <c r="B26" s="163" t="s">
        <v>65</v>
      </c>
      <c r="C26" s="164"/>
      <c r="D26" s="38">
        <f>D27+D31+D32</f>
        <v>139642.29999999999</v>
      </c>
      <c r="E26" s="38">
        <f>E27+E31+E32</f>
        <v>139642.29999999999</v>
      </c>
      <c r="F26" s="38">
        <f t="shared" ref="F26:M26" si="2">F28+F31+F32</f>
        <v>0</v>
      </c>
      <c r="G26" s="38">
        <f t="shared" si="2"/>
        <v>0</v>
      </c>
      <c r="H26" s="38">
        <f>H27+H31+H32</f>
        <v>134276.4</v>
      </c>
      <c r="I26" s="38">
        <f>I27+I31+I32</f>
        <v>134276.4</v>
      </c>
      <c r="J26" s="38">
        <f t="shared" si="2"/>
        <v>0</v>
      </c>
      <c r="K26" s="38">
        <f t="shared" si="2"/>
        <v>0</v>
      </c>
      <c r="L26" s="38">
        <f>L27+L31+L32</f>
        <v>43413.9</v>
      </c>
      <c r="M26" s="38">
        <f t="shared" si="2"/>
        <v>0</v>
      </c>
      <c r="N26" s="39"/>
      <c r="O26" s="39"/>
      <c r="P26" s="39"/>
      <c r="Q26" s="66"/>
      <c r="S26" s="31"/>
      <c r="T26" s="30"/>
    </row>
    <row r="27" spans="1:20" s="51" customFormat="1" ht="33" customHeight="1">
      <c r="A27" s="49">
        <v>1</v>
      </c>
      <c r="B27" s="141" t="s">
        <v>62</v>
      </c>
      <c r="C27" s="142"/>
      <c r="D27" s="74">
        <f>D28+D29</f>
        <v>45000</v>
      </c>
      <c r="E27" s="74">
        <f>E28+E29</f>
        <v>45000</v>
      </c>
      <c r="F27" s="50"/>
      <c r="G27" s="50"/>
      <c r="H27" s="74">
        <f>H28+H29</f>
        <v>43497.4</v>
      </c>
      <c r="I27" s="74">
        <f>I28+I29</f>
        <v>43497.4</v>
      </c>
      <c r="J27" s="50"/>
      <c r="K27" s="50"/>
      <c r="L27" s="74">
        <f>L28+L29</f>
        <v>9994.7000000000007</v>
      </c>
      <c r="M27" s="50"/>
      <c r="N27" s="50"/>
      <c r="O27" s="50"/>
      <c r="P27" s="50"/>
      <c r="Q27" s="155"/>
    </row>
    <row r="28" spans="1:20" s="51" customFormat="1" ht="17.25" customHeight="1">
      <c r="A28" s="49"/>
      <c r="B28" s="143" t="s">
        <v>77</v>
      </c>
      <c r="C28" s="148"/>
      <c r="D28" s="52">
        <v>43497.4</v>
      </c>
      <c r="E28" s="52">
        <v>43497.4</v>
      </c>
      <c r="F28" s="52">
        <v>0</v>
      </c>
      <c r="G28" s="52">
        <v>0</v>
      </c>
      <c r="H28" s="52">
        <v>43497.4</v>
      </c>
      <c r="I28" s="52">
        <v>43497.4</v>
      </c>
      <c r="J28" s="52">
        <v>0</v>
      </c>
      <c r="K28" s="52">
        <v>0</v>
      </c>
      <c r="L28" s="52">
        <v>9994.7000000000007</v>
      </c>
      <c r="M28" s="52">
        <v>0</v>
      </c>
      <c r="N28" s="53">
        <v>2011</v>
      </c>
      <c r="O28" s="53">
        <v>2013</v>
      </c>
      <c r="P28" s="53">
        <v>81</v>
      </c>
      <c r="Q28" s="156"/>
    </row>
    <row r="29" spans="1:20" s="51" customFormat="1" ht="17.25" customHeight="1">
      <c r="A29" s="49"/>
      <c r="B29" s="64"/>
      <c r="C29" s="71" t="s">
        <v>82</v>
      </c>
      <c r="D29" s="52">
        <v>1502.6</v>
      </c>
      <c r="E29" s="52">
        <v>1502.6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3"/>
      <c r="O29" s="53"/>
      <c r="P29" s="53"/>
      <c r="Q29" s="63"/>
    </row>
    <row r="30" spans="1:20" s="1" customFormat="1" ht="35.25" customHeight="1">
      <c r="A30" s="18">
        <v>2</v>
      </c>
      <c r="B30" s="141" t="s">
        <v>64</v>
      </c>
      <c r="C30" s="14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6"/>
      <c r="O30" s="36"/>
      <c r="P30" s="36"/>
      <c r="Q30" s="153"/>
    </row>
    <row r="31" spans="1:20" s="1" customFormat="1" ht="18" customHeight="1">
      <c r="A31" s="18"/>
      <c r="B31" s="143" t="s">
        <v>63</v>
      </c>
      <c r="C31" s="144"/>
      <c r="D31" s="35">
        <v>3356.2</v>
      </c>
      <c r="E31" s="35">
        <v>3356.2</v>
      </c>
      <c r="F31" s="35">
        <v>0</v>
      </c>
      <c r="G31" s="35">
        <v>0</v>
      </c>
      <c r="H31" s="35">
        <v>1000</v>
      </c>
      <c r="I31" s="35">
        <v>1000</v>
      </c>
      <c r="J31" s="35">
        <v>0</v>
      </c>
      <c r="K31" s="35">
        <v>0</v>
      </c>
      <c r="L31" s="35">
        <v>1000</v>
      </c>
      <c r="M31" s="35">
        <v>0</v>
      </c>
      <c r="N31" s="36">
        <v>2011</v>
      </c>
      <c r="O31" s="36">
        <v>2015</v>
      </c>
      <c r="P31" s="36">
        <v>81</v>
      </c>
      <c r="Q31" s="154"/>
    </row>
    <row r="32" spans="1:20" s="1" customFormat="1" ht="35.25" customHeight="1">
      <c r="A32" s="18">
        <v>3</v>
      </c>
      <c r="B32" s="141" t="s">
        <v>78</v>
      </c>
      <c r="C32" s="145"/>
      <c r="D32" s="35">
        <f t="shared" ref="D32:M32" si="3">D33+D34</f>
        <v>91286.1</v>
      </c>
      <c r="E32" s="35">
        <f t="shared" si="3"/>
        <v>91286.1</v>
      </c>
      <c r="F32" s="35">
        <f t="shared" si="3"/>
        <v>0</v>
      </c>
      <c r="G32" s="35">
        <f t="shared" si="3"/>
        <v>0</v>
      </c>
      <c r="H32" s="35">
        <f t="shared" si="3"/>
        <v>89779</v>
      </c>
      <c r="I32" s="35">
        <f t="shared" si="3"/>
        <v>89779</v>
      </c>
      <c r="J32" s="35">
        <f t="shared" si="3"/>
        <v>0</v>
      </c>
      <c r="K32" s="35">
        <f t="shared" si="3"/>
        <v>0</v>
      </c>
      <c r="L32" s="35">
        <f t="shared" si="3"/>
        <v>32419.200000000001</v>
      </c>
      <c r="M32" s="35">
        <f t="shared" si="3"/>
        <v>0</v>
      </c>
      <c r="N32" s="36"/>
      <c r="O32" s="36"/>
      <c r="P32" s="36"/>
      <c r="Q32" s="157"/>
    </row>
    <row r="33" spans="1:17" s="1" customFormat="1" ht="16.5" customHeight="1">
      <c r="A33" s="18"/>
      <c r="B33" s="146" t="s">
        <v>77</v>
      </c>
      <c r="C33" s="147"/>
      <c r="D33" s="35">
        <v>89779</v>
      </c>
      <c r="E33" s="35">
        <v>89779</v>
      </c>
      <c r="F33" s="35">
        <v>0</v>
      </c>
      <c r="G33" s="35">
        <v>0</v>
      </c>
      <c r="H33" s="35">
        <v>89779</v>
      </c>
      <c r="I33" s="35">
        <v>89779</v>
      </c>
      <c r="J33" s="35">
        <v>0</v>
      </c>
      <c r="K33" s="35">
        <v>0</v>
      </c>
      <c r="L33" s="35">
        <v>32419.200000000001</v>
      </c>
      <c r="M33" s="35">
        <v>0</v>
      </c>
      <c r="N33" s="36">
        <v>2011</v>
      </c>
      <c r="O33" s="36">
        <v>2012</v>
      </c>
      <c r="P33" s="72">
        <v>81</v>
      </c>
      <c r="Q33" s="158"/>
    </row>
    <row r="34" spans="1:17">
      <c r="A34" s="34"/>
      <c r="B34" s="149" t="s">
        <v>82</v>
      </c>
      <c r="C34" s="150"/>
      <c r="D34" s="65">
        <v>1507.1</v>
      </c>
      <c r="E34" s="65">
        <v>1507.1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6" spans="1:17" s="1" customFormat="1" ht="12.75" customHeight="1">
      <c r="A36" s="5" t="s">
        <v>83</v>
      </c>
      <c r="B36" s="5"/>
      <c r="C36" s="5"/>
      <c r="D36" s="16"/>
      <c r="E36" s="16"/>
      <c r="F36" s="16"/>
      <c r="G36" s="16"/>
      <c r="H36" s="16"/>
      <c r="I36" s="16"/>
    </row>
    <row r="37" spans="1:17" s="1" customFormat="1" ht="19.5" customHeight="1">
      <c r="A37" s="5" t="s">
        <v>57</v>
      </c>
      <c r="B37" s="5"/>
      <c r="C37" s="5"/>
      <c r="D37" s="16"/>
      <c r="H37" s="140" t="s">
        <v>58</v>
      </c>
      <c r="I37" s="140"/>
      <c r="J37" s="140"/>
      <c r="M37" s="16" t="s">
        <v>84</v>
      </c>
    </row>
    <row r="38" spans="1:17" s="1" customFormat="1" ht="18.75">
      <c r="A38" s="16"/>
      <c r="B38" s="16"/>
      <c r="C38" s="16"/>
      <c r="D38" s="16"/>
      <c r="E38" s="16"/>
      <c r="F38" s="16"/>
      <c r="G38" s="16"/>
      <c r="H38" s="138" t="s">
        <v>72</v>
      </c>
      <c r="I38" s="139"/>
      <c r="J38" s="139"/>
    </row>
    <row r="39" spans="1:17" s="54" customFormat="1" ht="12.75">
      <c r="B39" s="58" t="s">
        <v>59</v>
      </c>
      <c r="C39" s="59" t="s">
        <v>73</v>
      </c>
    </row>
    <row r="40" spans="1:17" s="54" customFormat="1" ht="12.75">
      <c r="B40" s="58" t="s">
        <v>60</v>
      </c>
      <c r="C40" s="59" t="s">
        <v>69</v>
      </c>
      <c r="D40" s="55" t="s">
        <v>61</v>
      </c>
      <c r="E40" s="55"/>
      <c r="F40" s="55" t="s">
        <v>70</v>
      </c>
    </row>
    <row r="41" spans="1:17" s="55" customFormat="1" ht="12.75">
      <c r="I41" s="54"/>
    </row>
    <row r="42" spans="1:17" s="1" customFormat="1" ht="27.75" customHeight="1">
      <c r="A42" s="16"/>
      <c r="B42" s="33"/>
      <c r="C42" s="33"/>
      <c r="D42" s="16"/>
      <c r="E42" s="16"/>
      <c r="F42" s="16"/>
      <c r="G42" s="16"/>
      <c r="H42" s="16"/>
      <c r="I42" s="16"/>
    </row>
  </sheetData>
  <mergeCells count="43">
    <mergeCell ref="B32:C32"/>
    <mergeCell ref="Q32:Q33"/>
    <mergeCell ref="B33:C33"/>
    <mergeCell ref="B34:C34"/>
    <mergeCell ref="H37:J37"/>
    <mergeCell ref="H38:J38"/>
    <mergeCell ref="B25:C25"/>
    <mergeCell ref="B26:C26"/>
    <mergeCell ref="B27:C27"/>
    <mergeCell ref="Q27:Q28"/>
    <mergeCell ref="B28:C28"/>
    <mergeCell ref="B30:C30"/>
    <mergeCell ref="Q30:Q31"/>
    <mergeCell ref="B31:C31"/>
    <mergeCell ref="B19:C19"/>
    <mergeCell ref="B20:C20"/>
    <mergeCell ref="B21:C21"/>
    <mergeCell ref="B22:C22"/>
    <mergeCell ref="B23:C23"/>
    <mergeCell ref="B24:C24"/>
    <mergeCell ref="L16:L17"/>
    <mergeCell ref="M16:M17"/>
    <mergeCell ref="N16:N18"/>
    <mergeCell ref="O16:O18"/>
    <mergeCell ref="P16:P18"/>
    <mergeCell ref="Q16:Q18"/>
    <mergeCell ref="D13:H13"/>
    <mergeCell ref="D14:F14"/>
    <mergeCell ref="A16:A18"/>
    <mergeCell ref="B16:C18"/>
    <mergeCell ref="D16:G16"/>
    <mergeCell ref="H16:K16"/>
    <mergeCell ref="D17:D18"/>
    <mergeCell ref="E17:G17"/>
    <mergeCell ref="H17:H18"/>
    <mergeCell ref="I17:K17"/>
    <mergeCell ref="B5:N5"/>
    <mergeCell ref="F7:I7"/>
    <mergeCell ref="F8:I8"/>
    <mergeCell ref="B9:N9"/>
    <mergeCell ref="B10:L10"/>
    <mergeCell ref="B12:C12"/>
    <mergeCell ref="D12:I12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1-й_вар</vt:lpstr>
      <vt:lpstr>Прил_2 кв 2012 нов </vt:lpstr>
      <vt:lpstr>Прил_2 кв 2012 нов  (2)</vt:lpstr>
    </vt:vector>
  </TitlesOfParts>
  <Company>ПЛАНОВО-ЭКОНОМ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Korosteleva</dc:creator>
  <cp:lastModifiedBy>user</cp:lastModifiedBy>
  <cp:lastPrinted>2012-07-02T07:27:30Z</cp:lastPrinted>
  <dcterms:created xsi:type="dcterms:W3CDTF">2010-09-03T08:04:56Z</dcterms:created>
  <dcterms:modified xsi:type="dcterms:W3CDTF">2012-07-02T07:44:26Z</dcterms:modified>
</cp:coreProperties>
</file>