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Структура затрат 9б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E39" i="1"/>
  <c r="D39"/>
  <c r="E22"/>
  <c r="E36"/>
  <c r="D68"/>
  <c r="E72"/>
  <c r="D72"/>
  <c r="E68"/>
  <c r="E55" l="1"/>
  <c r="D55"/>
  <c r="E26"/>
  <c r="D26"/>
  <c r="E54"/>
  <c r="D54"/>
  <c r="D20"/>
  <c r="D36"/>
  <c r="E21"/>
  <c r="D21"/>
  <c r="D22"/>
  <c r="E20" l="1"/>
</calcChain>
</file>

<file path=xl/sharedStrings.xml><?xml version="1.0" encoding="utf-8"?>
<sst xmlns="http://schemas.openxmlformats.org/spreadsheetml/2006/main" count="219" uniqueCount="142">
  <si>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</si>
  <si>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</si>
  <si>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</si>
  <si>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</si>
  <si>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</si>
  <si>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</si>
  <si>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</si>
  <si>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</si>
  <si>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</si>
  <si>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</si>
  <si>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</si>
  <si>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</si>
  <si>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гг.</t>
  </si>
  <si>
    <t>№ п/п</t>
  </si>
  <si>
    <t>Показатель</t>
  </si>
  <si>
    <t>Ед. изм.</t>
  </si>
  <si>
    <t>Год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</si>
  <si>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</si>
  <si>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</si>
  <si>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</si>
  <si>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</si>
  <si>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</si>
  <si>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</si>
  <si>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</si>
  <si>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-</t>
  </si>
  <si>
    <t>1.1</t>
  </si>
  <si>
    <t>Подконтрольные расходы, всего</t>
  </si>
  <si>
    <t>надо писать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</si>
  <si>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</si>
  <si>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</si>
  <si>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</si>
  <si>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</si>
  <si>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</si>
  <si>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</si>
  <si>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</si>
  <si>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</si>
  <si>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</si>
  <si>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</si>
  <si>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</si>
  <si>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</si>
  <si>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</si>
  <si>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</si>
  <si>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</si>
  <si>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</si>
  <si>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</si>
  <si>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</si>
  <si>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</si>
  <si>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</si>
  <si>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vertAlign val="superscript"/>
        <sz val="10"/>
        <rFont val="Times New Roman"/>
        <family val="1"/>
        <charset val="204"/>
      </rPr>
      <t>4</t>
    </r>
  </si>
  <si>
    <t>банковское обслуживание</t>
  </si>
  <si>
    <t>иформациооные услуги</t>
  </si>
  <si>
    <t>общехозяйственные расходы</t>
  </si>
  <si>
    <t>прочие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</si>
  <si>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</si>
  <si>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</si>
  <si>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</si>
  <si>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</si>
  <si>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</si>
  <si>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</si>
  <si>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</si>
  <si>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</si>
  <si>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</si>
  <si>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</si>
  <si>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</si>
  <si>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</si>
  <si>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</si>
  <si>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</si>
  <si>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</si>
  <si>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</si>
  <si>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</si>
  <si>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</si>
  <si>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</si>
  <si>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</si>
  <si>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</si>
  <si>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</si>
  <si>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</si>
  <si>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</si>
  <si>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</si>
  <si>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</si>
  <si>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</si>
  <si>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</si>
  <si>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</si>
  <si>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</si>
  <si>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</si>
  <si>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</si>
  <si>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</si>
  <si>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</si>
  <si>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</si>
  <si>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</si>
  <si>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</si>
  <si>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</si>
  <si>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</si>
  <si>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</si>
  <si>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МВт·ч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</si>
  <si>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</si>
  <si>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</si>
  <si>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</si>
  <si>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</si>
  <si>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</si>
  <si>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</si>
  <si>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</si>
  <si>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</si>
  <si>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</si>
  <si>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</si>
  <si>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</si>
  <si>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</si>
  <si>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 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</si>
  <si>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</si>
  <si>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</si>
  <si>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</si>
  <si>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</si>
  <si>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</si>
  <si>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</si>
  <si>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</si>
  <si>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</si>
  <si>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</si>
  <si>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</si>
  <si>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</si>
  <si>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</si>
  <si>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</si>
  <si>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</si>
  <si>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</si>
  <si>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</si>
  <si>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</si>
  <si>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</si>
  <si>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</si>
  <si>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норматив технологического расхода (потерь) электрической энергии, установленный 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</si>
  <si>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</si>
  <si>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</si>
  <si>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</si>
  <si>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</si>
  <si>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</si>
  <si>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</si>
  <si>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Федеральное государственное бюджетное учреждение "Краснодарское водохранилище"</t>
  </si>
  <si>
    <t>2312012492</t>
  </si>
  <si>
    <t>2015-2019</t>
  </si>
  <si>
    <t>231201001</t>
  </si>
  <si>
    <r>
      <t>план</t>
    </r>
    <r>
      <rPr>
        <vertAlign val="superscript"/>
        <sz val="10"/>
        <rFont val="Times New Roman"/>
        <family val="1"/>
        <charset val="204"/>
      </rPr>
      <t xml:space="preserve"> 2015</t>
    </r>
  </si>
  <si>
    <r>
      <t>факт</t>
    </r>
    <r>
      <rPr>
        <vertAlign val="superscript"/>
        <sz val="10"/>
        <rFont val="Times New Roman"/>
        <family val="1"/>
        <charset val="204"/>
      </rPr>
      <t xml:space="preserve"> 2015</t>
    </r>
  </si>
  <si>
    <t>Отклонение в связи с увеличением объема передачи ЭЭ на 28%</t>
  </si>
  <si>
    <t>Отклонения возникли по причине того, что РЭК-департаментом расходы на 2015 год учтены не в полном объеме, заявленном организацией</t>
  </si>
  <si>
    <t xml:space="preserve">Отклонения возникли по причине того, что РЭК-департаментом на 2015 год не учтен налог на имущество </t>
  </si>
</sst>
</file>

<file path=xl/styles.xml><?xml version="1.0" encoding="utf-8"?>
<styleSheet xmlns="http://schemas.openxmlformats.org/spreadsheetml/2006/main">
  <numFmts count="1">
    <numFmt numFmtId="164" formatCode="#,##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1" applyNumberFormat="1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9" fontId="4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left"/>
    </xf>
    <xf numFmtId="0" fontId="4" fillId="0" borderId="0" xfId="1" applyNumberFormat="1" applyFont="1" applyFill="1" applyAlignment="1"/>
    <xf numFmtId="9" fontId="4" fillId="0" borderId="0" xfId="1" applyFont="1" applyFill="1" applyAlignment="1"/>
    <xf numFmtId="0" fontId="7" fillId="0" borderId="0" xfId="1" applyNumberFormat="1" applyFont="1" applyFill="1" applyAlignment="1"/>
    <xf numFmtId="9" fontId="7" fillId="0" borderId="0" xfId="1" applyFont="1" applyFill="1" applyAlignment="1"/>
    <xf numFmtId="0" fontId="7" fillId="0" borderId="0" xfId="2" applyFont="1" applyFill="1" applyAlignment="1"/>
    <xf numFmtId="0" fontId="7" fillId="0" borderId="3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horizontal="left" vertical="center"/>
    </xf>
    <xf numFmtId="49" fontId="7" fillId="0" borderId="3" xfId="2" applyNumberFormat="1" applyFont="1" applyFill="1" applyBorder="1" applyAlignment="1">
      <alignment horizontal="left"/>
    </xf>
    <xf numFmtId="49" fontId="7" fillId="0" borderId="3" xfId="2" applyNumberFormat="1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horizontal="left" wrapText="1"/>
    </xf>
    <xf numFmtId="0" fontId="7" fillId="0" borderId="0" xfId="2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9" fontId="7" fillId="0" borderId="0" xfId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9" fontId="9" fillId="0" borderId="0" xfId="1" applyFont="1" applyFill="1" applyAlignment="1">
      <alignment vertical="center"/>
    </xf>
    <xf numFmtId="0" fontId="7" fillId="0" borderId="3" xfId="2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vertical="center"/>
    </xf>
    <xf numFmtId="49" fontId="10" fillId="0" borderId="3" xfId="2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/>
    </xf>
    <xf numFmtId="4" fontId="10" fillId="0" borderId="3" xfId="2" applyNumberFormat="1" applyFont="1" applyFill="1" applyBorder="1" applyAlignment="1">
      <alignment vertical="center"/>
    </xf>
    <xf numFmtId="49" fontId="10" fillId="0" borderId="3" xfId="2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/>
    <xf numFmtId="9" fontId="10" fillId="0" borderId="0" xfId="1" applyFont="1" applyFill="1" applyAlignment="1"/>
    <xf numFmtId="0" fontId="10" fillId="0" borderId="0" xfId="2" applyFont="1" applyFill="1" applyAlignment="1"/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4" xfId="2" applyNumberFormat="1" applyFont="1" applyFill="1" applyBorder="1" applyAlignment="1">
      <alignment vertical="center" wrapText="1"/>
    </xf>
    <xf numFmtId="49" fontId="7" fillId="2" borderId="3" xfId="2" applyNumberFormat="1" applyFont="1" applyFill="1" applyBorder="1" applyAlignment="1">
      <alignment horizontal="center"/>
    </xf>
    <xf numFmtId="0" fontId="7" fillId="2" borderId="3" xfId="2" applyFont="1" applyFill="1" applyBorder="1" applyAlignment="1">
      <alignment wrapText="1"/>
    </xf>
    <xf numFmtId="0" fontId="7" fillId="2" borderId="3" xfId="2" applyFont="1" applyFill="1" applyBorder="1" applyAlignment="1">
      <alignment horizontal="center"/>
    </xf>
    <xf numFmtId="49" fontId="7" fillId="2" borderId="3" xfId="2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vertical="center"/>
    </xf>
    <xf numFmtId="4" fontId="7" fillId="2" borderId="3" xfId="2" applyNumberFormat="1" applyFont="1" applyFill="1" applyBorder="1" applyAlignment="1">
      <alignment vertical="center"/>
    </xf>
    <xf numFmtId="49" fontId="7" fillId="2" borderId="3" xfId="2" applyNumberFormat="1" applyFont="1" applyFill="1" applyBorder="1" applyAlignment="1">
      <alignment horizontal="left" vertical="center"/>
    </xf>
    <xf numFmtId="49" fontId="7" fillId="2" borderId="3" xfId="2" applyNumberFormat="1" applyFont="1" applyFill="1" applyBorder="1" applyAlignment="1">
      <alignment horizontal="left" vertical="center" wrapText="1"/>
    </xf>
    <xf numFmtId="4" fontId="11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/>
    </xf>
    <xf numFmtId="2" fontId="7" fillId="0" borderId="3" xfId="2" applyNumberFormat="1" applyFont="1" applyFill="1" applyBorder="1" applyAlignment="1">
      <alignment horizontal="left" vertical="center"/>
    </xf>
    <xf numFmtId="164" fontId="7" fillId="0" borderId="3" xfId="2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justify"/>
    </xf>
    <xf numFmtId="0" fontId="7" fillId="0" borderId="0" xfId="2" applyFont="1" applyFill="1" applyAlignment="1">
      <alignment horizontal="justify"/>
    </xf>
    <xf numFmtId="49" fontId="4" fillId="0" borderId="2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tabSelected="1" workbookViewId="0">
      <selection activeCell="A5" sqref="A5:F5"/>
    </sheetView>
  </sheetViews>
  <sheetFormatPr defaultColWidth="1.42578125" defaultRowHeight="15"/>
  <cols>
    <col min="1" max="1" width="7.5703125" style="30" customWidth="1"/>
    <col min="2" max="2" width="40.42578125" style="30" customWidth="1"/>
    <col min="3" max="3" width="8.5703125" style="30" customWidth="1"/>
    <col min="4" max="4" width="13" style="30" customWidth="1"/>
    <col min="5" max="5" width="12.85546875" style="30" customWidth="1"/>
    <col min="6" max="6" width="23.28515625" style="30" customWidth="1"/>
    <col min="7" max="7" width="11.85546875" style="31" hidden="1" customWidth="1"/>
    <col min="8" max="8" width="9.5703125" style="32" hidden="1" customWidth="1"/>
    <col min="9" max="16384" width="1.42578125" style="30"/>
  </cols>
  <sheetData>
    <row r="1" spans="1:8" s="1" customFormat="1" ht="11.25">
      <c r="F1" s="2" t="s">
        <v>0</v>
      </c>
      <c r="G1" s="3"/>
      <c r="H1" s="4"/>
    </row>
    <row r="2" spans="1:8" s="1" customFormat="1" ht="11.25">
      <c r="F2" s="2" t="s">
        <v>1</v>
      </c>
      <c r="G2" s="3"/>
      <c r="H2" s="4"/>
    </row>
    <row r="3" spans="1:8" s="1" customFormat="1" ht="11.25">
      <c r="F3" s="2" t="s">
        <v>2</v>
      </c>
      <c r="G3" s="3"/>
      <c r="H3" s="4"/>
    </row>
    <row r="4" spans="1:8" s="5" customFormat="1" ht="15.75">
      <c r="G4" s="6"/>
      <c r="H4" s="7"/>
    </row>
    <row r="5" spans="1:8" s="10" customFormat="1" ht="18.75">
      <c r="A5" s="60" t="s">
        <v>3</v>
      </c>
      <c r="B5" s="60"/>
      <c r="C5" s="60"/>
      <c r="D5" s="60"/>
      <c r="E5" s="60"/>
      <c r="F5" s="60"/>
      <c r="G5" s="8"/>
      <c r="H5" s="9"/>
    </row>
    <row r="6" spans="1:8" s="10" customFormat="1" ht="18.75">
      <c r="A6" s="60" t="s">
        <v>4</v>
      </c>
      <c r="B6" s="60"/>
      <c r="C6" s="60"/>
      <c r="D6" s="60"/>
      <c r="E6" s="60"/>
      <c r="F6" s="60"/>
      <c r="G6" s="8"/>
      <c r="H6" s="9"/>
    </row>
    <row r="7" spans="1:8" s="10" customFormat="1" ht="18.75">
      <c r="A7" s="60" t="s">
        <v>5</v>
      </c>
      <c r="B7" s="60"/>
      <c r="C7" s="60"/>
      <c r="D7" s="60"/>
      <c r="E7" s="60"/>
      <c r="F7" s="60"/>
      <c r="G7" s="8"/>
      <c r="H7" s="9"/>
    </row>
    <row r="8" spans="1:8" s="10" customFormat="1" ht="18.75">
      <c r="A8" s="60" t="s">
        <v>6</v>
      </c>
      <c r="B8" s="60"/>
      <c r="C8" s="60"/>
      <c r="D8" s="60"/>
      <c r="E8" s="60"/>
      <c r="F8" s="60"/>
      <c r="G8" s="8"/>
      <c r="H8" s="9"/>
    </row>
    <row r="9" spans="1:8" s="10" customFormat="1" ht="18.75">
      <c r="A9" s="60" t="s">
        <v>7</v>
      </c>
      <c r="B9" s="60"/>
      <c r="C9" s="60"/>
      <c r="D9" s="60"/>
      <c r="E9" s="60"/>
      <c r="F9" s="60"/>
      <c r="G9" s="8"/>
      <c r="H9" s="9"/>
    </row>
    <row r="10" spans="1:8" s="5" customFormat="1" ht="15.75">
      <c r="G10" s="6"/>
      <c r="H10" s="7"/>
    </row>
    <row r="11" spans="1:8" s="5" customFormat="1" ht="15.75">
      <c r="G11" s="6"/>
      <c r="H11" s="7"/>
    </row>
    <row r="12" spans="1:8" s="11" customFormat="1" ht="33" customHeight="1">
      <c r="B12" s="55" t="s">
        <v>8</v>
      </c>
      <c r="C12" s="59" t="s">
        <v>133</v>
      </c>
      <c r="D12" s="59"/>
      <c r="E12" s="59"/>
      <c r="F12" s="59"/>
      <c r="G12" s="13"/>
      <c r="H12" s="14"/>
    </row>
    <row r="13" spans="1:8" s="11" customFormat="1" ht="15.75">
      <c r="B13" s="56" t="s">
        <v>9</v>
      </c>
      <c r="C13" s="63" t="s">
        <v>134</v>
      </c>
      <c r="D13" s="63"/>
      <c r="G13" s="13"/>
      <c r="H13" s="14"/>
    </row>
    <row r="14" spans="1:8" s="11" customFormat="1" ht="15.75">
      <c r="B14" s="56" t="s">
        <v>10</v>
      </c>
      <c r="C14" s="63" t="s">
        <v>136</v>
      </c>
      <c r="D14" s="63"/>
      <c r="G14" s="13"/>
      <c r="H14" s="14"/>
    </row>
    <row r="15" spans="1:8" s="11" customFormat="1" ht="15.75">
      <c r="B15" s="56" t="s">
        <v>11</v>
      </c>
      <c r="C15" s="63" t="s">
        <v>135</v>
      </c>
      <c r="D15" s="63"/>
      <c r="E15" s="12" t="s">
        <v>12</v>
      </c>
      <c r="G15" s="13"/>
      <c r="H15" s="14"/>
    </row>
    <row r="16" spans="1:8" s="5" customFormat="1" ht="15.75">
      <c r="G16" s="6"/>
      <c r="H16" s="7"/>
    </row>
    <row r="17" spans="1:8" s="17" customFormat="1" ht="15.75" customHeight="1">
      <c r="A17" s="64" t="s">
        <v>13</v>
      </c>
      <c r="B17" s="64" t="s">
        <v>14</v>
      </c>
      <c r="C17" s="64" t="s">
        <v>15</v>
      </c>
      <c r="D17" s="64" t="s">
        <v>16</v>
      </c>
      <c r="E17" s="64"/>
      <c r="F17" s="65" t="s">
        <v>17</v>
      </c>
      <c r="G17" s="15"/>
      <c r="H17" s="16"/>
    </row>
    <row r="18" spans="1:8" s="17" customFormat="1" ht="15.75" customHeight="1">
      <c r="A18" s="64"/>
      <c r="B18" s="64"/>
      <c r="C18" s="64"/>
      <c r="D18" s="18" t="s">
        <v>137</v>
      </c>
      <c r="E18" s="18" t="s">
        <v>138</v>
      </c>
      <c r="F18" s="65"/>
      <c r="G18" s="15"/>
      <c r="H18" s="16"/>
    </row>
    <row r="19" spans="1:8" s="17" customFormat="1" ht="15" customHeight="1">
      <c r="A19" s="45" t="s">
        <v>18</v>
      </c>
      <c r="B19" s="46" t="s">
        <v>19</v>
      </c>
      <c r="C19" s="47" t="s">
        <v>20</v>
      </c>
      <c r="D19" s="47" t="s">
        <v>20</v>
      </c>
      <c r="E19" s="47" t="s">
        <v>20</v>
      </c>
      <c r="F19" s="45" t="s">
        <v>20</v>
      </c>
      <c r="G19" s="15"/>
      <c r="H19" s="16"/>
    </row>
    <row r="20" spans="1:8" s="42" customFormat="1" ht="22.5" customHeight="1">
      <c r="A20" s="35" t="s">
        <v>21</v>
      </c>
      <c r="B20" s="36" t="s">
        <v>22</v>
      </c>
      <c r="C20" s="37" t="s">
        <v>23</v>
      </c>
      <c r="D20" s="38">
        <f>D21+D39+D53</f>
        <v>4559.67</v>
      </c>
      <c r="E20" s="38">
        <f>E21+E39+E53</f>
        <v>6925.9837799999996</v>
      </c>
      <c r="F20" s="43"/>
      <c r="G20" s="40" t="s">
        <v>24</v>
      </c>
      <c r="H20" s="41">
        <v>1.1016144210249501</v>
      </c>
    </row>
    <row r="21" spans="1:8" s="42" customFormat="1" ht="12.75">
      <c r="A21" s="35" t="s">
        <v>25</v>
      </c>
      <c r="B21" s="36" t="s">
        <v>26</v>
      </c>
      <c r="C21" s="37" t="s">
        <v>23</v>
      </c>
      <c r="D21" s="38">
        <f>D22+D27+D29+D37+D38</f>
        <v>5614.92</v>
      </c>
      <c r="E21" s="38">
        <f>E22+E27+E29+E37+E38</f>
        <v>6053.4488199999996</v>
      </c>
      <c r="F21" s="44"/>
      <c r="G21" s="40" t="s">
        <v>27</v>
      </c>
      <c r="H21" s="41">
        <v>1.2355172567456165</v>
      </c>
    </row>
    <row r="22" spans="1:8" s="17" customFormat="1" ht="12.75">
      <c r="A22" s="19" t="s">
        <v>28</v>
      </c>
      <c r="B22" s="20" t="s">
        <v>29</v>
      </c>
      <c r="C22" s="33" t="s">
        <v>23</v>
      </c>
      <c r="D22" s="34">
        <f>D24+D25</f>
        <v>3865.97</v>
      </c>
      <c r="E22" s="58">
        <f>E24+E25</f>
        <v>2660.0720000000001</v>
      </c>
      <c r="F22" s="22"/>
      <c r="G22" s="15" t="s">
        <v>27</v>
      </c>
      <c r="H22" s="16">
        <v>1.4757591966152988</v>
      </c>
    </row>
    <row r="23" spans="1:8" s="17" customFormat="1" ht="25.5">
      <c r="A23" s="19" t="s">
        <v>30</v>
      </c>
      <c r="B23" s="20" t="s">
        <v>31</v>
      </c>
      <c r="C23" s="33" t="s">
        <v>23</v>
      </c>
      <c r="D23" s="34"/>
      <c r="E23" s="34"/>
      <c r="F23" s="23"/>
      <c r="G23" s="15" t="e">
        <v>#DIV/0!</v>
      </c>
      <c r="H23" s="16" t="e">
        <v>#DIV/0!</v>
      </c>
    </row>
    <row r="24" spans="1:8" s="17" customFormat="1" ht="15" customHeight="1">
      <c r="A24" s="19" t="s">
        <v>32</v>
      </c>
      <c r="B24" s="20" t="s">
        <v>33</v>
      </c>
      <c r="C24" s="33" t="s">
        <v>23</v>
      </c>
      <c r="D24" s="34">
        <v>125.75</v>
      </c>
      <c r="E24" s="34">
        <v>144.23699999999999</v>
      </c>
      <c r="F24" s="24"/>
      <c r="G24" s="15" t="s">
        <v>24</v>
      </c>
      <c r="H24" s="16">
        <v>1.0640561120691325</v>
      </c>
    </row>
    <row r="25" spans="1:8" s="17" customFormat="1" ht="80.25" customHeight="1">
      <c r="A25" s="19" t="s">
        <v>34</v>
      </c>
      <c r="B25" s="20" t="s">
        <v>35</v>
      </c>
      <c r="C25" s="33" t="s">
        <v>23</v>
      </c>
      <c r="D25" s="34">
        <v>3740.22</v>
      </c>
      <c r="E25" s="34">
        <v>2515.835</v>
      </c>
      <c r="F25" s="22"/>
      <c r="G25" s="15" t="s">
        <v>27</v>
      </c>
      <c r="H25" s="16">
        <v>1.5342250153398289</v>
      </c>
    </row>
    <row r="26" spans="1:8" s="17" customFormat="1" ht="15" customHeight="1">
      <c r="A26" s="19" t="s">
        <v>36</v>
      </c>
      <c r="B26" s="20" t="s">
        <v>37</v>
      </c>
      <c r="C26" s="33" t="s">
        <v>23</v>
      </c>
      <c r="D26" s="34">
        <f>D25</f>
        <v>3740.22</v>
      </c>
      <c r="E26" s="34">
        <f>E25</f>
        <v>2515.835</v>
      </c>
      <c r="F26" s="24"/>
      <c r="G26" s="15" t="e">
        <v>#DIV/0!</v>
      </c>
      <c r="H26" s="16" t="e">
        <v>#DIV/0!</v>
      </c>
    </row>
    <row r="27" spans="1:8" s="17" customFormat="1" ht="15" customHeight="1">
      <c r="A27" s="19" t="s">
        <v>38</v>
      </c>
      <c r="B27" s="20" t="s">
        <v>39</v>
      </c>
      <c r="C27" s="33" t="s">
        <v>23</v>
      </c>
      <c r="D27" s="34">
        <v>1591.94</v>
      </c>
      <c r="E27" s="34">
        <v>2803.4188199999999</v>
      </c>
      <c r="F27" s="24"/>
      <c r="G27" s="15" t="s">
        <v>24</v>
      </c>
      <c r="H27" s="16">
        <v>1.0801034882327087</v>
      </c>
    </row>
    <row r="28" spans="1:8" s="17" customFormat="1" ht="15" customHeight="1">
      <c r="A28" s="19" t="s">
        <v>40</v>
      </c>
      <c r="B28" s="20" t="s">
        <v>37</v>
      </c>
      <c r="C28" s="33" t="s">
        <v>23</v>
      </c>
      <c r="D28" s="34"/>
      <c r="E28" s="34"/>
      <c r="F28" s="24"/>
      <c r="G28" s="15" t="e">
        <v>#DIV/0!</v>
      </c>
      <c r="H28" s="16" t="e">
        <v>#DIV/0!</v>
      </c>
    </row>
    <row r="29" spans="1:8" s="17" customFormat="1" ht="25.5">
      <c r="A29" s="19" t="s">
        <v>41</v>
      </c>
      <c r="B29" s="20" t="s">
        <v>42</v>
      </c>
      <c r="C29" s="33" t="s">
        <v>23</v>
      </c>
      <c r="D29" s="34">
        <v>157.01</v>
      </c>
      <c r="E29" s="34">
        <v>589.95799999999997</v>
      </c>
      <c r="F29" s="23"/>
      <c r="G29" s="15" t="s">
        <v>24</v>
      </c>
      <c r="H29" s="16">
        <v>1.1052615335407683</v>
      </c>
    </row>
    <row r="30" spans="1:8" s="17" customFormat="1" ht="25.5">
      <c r="A30" s="19" t="s">
        <v>43</v>
      </c>
      <c r="B30" s="20" t="s">
        <v>44</v>
      </c>
      <c r="C30" s="33" t="s">
        <v>23</v>
      </c>
      <c r="D30" s="34">
        <v>0</v>
      </c>
      <c r="E30" s="34">
        <v>0</v>
      </c>
      <c r="F30" s="21"/>
      <c r="G30" s="15" t="s">
        <v>24</v>
      </c>
      <c r="H30" s="16">
        <v>0.92203925381296725</v>
      </c>
    </row>
    <row r="31" spans="1:8" s="17" customFormat="1" ht="15" customHeight="1">
      <c r="A31" s="19" t="s">
        <v>45</v>
      </c>
      <c r="B31" s="20" t="s">
        <v>46</v>
      </c>
      <c r="C31" s="33" t="s">
        <v>23</v>
      </c>
      <c r="D31" s="34"/>
      <c r="E31" s="34"/>
      <c r="F31" s="24"/>
      <c r="G31" s="15" t="e">
        <v>#DIV/0!</v>
      </c>
      <c r="H31" s="16" t="e">
        <v>#DIV/0!</v>
      </c>
    </row>
    <row r="32" spans="1:8" s="17" customFormat="1" ht="15.75">
      <c r="A32" s="19" t="s">
        <v>47</v>
      </c>
      <c r="B32" s="20" t="s">
        <v>48</v>
      </c>
      <c r="C32" s="33" t="s">
        <v>23</v>
      </c>
      <c r="D32" s="34"/>
      <c r="E32" s="34"/>
      <c r="F32" s="25"/>
      <c r="G32" s="15" t="s">
        <v>24</v>
      </c>
      <c r="H32" s="16">
        <v>1.1141310742440287</v>
      </c>
    </row>
    <row r="33" spans="1:8" s="17" customFormat="1" ht="12.75">
      <c r="A33" s="19"/>
      <c r="B33" s="20" t="s">
        <v>49</v>
      </c>
      <c r="C33" s="33"/>
      <c r="D33" s="34"/>
      <c r="E33" s="34"/>
      <c r="F33" s="25"/>
      <c r="G33" s="15" t="e">
        <v>#DIV/0!</v>
      </c>
      <c r="H33" s="16" t="e">
        <v>#DIV/0!</v>
      </c>
    </row>
    <row r="34" spans="1:8" s="17" customFormat="1" ht="12.75">
      <c r="A34" s="19"/>
      <c r="B34" s="20" t="s">
        <v>50</v>
      </c>
      <c r="C34" s="33"/>
      <c r="D34" s="34"/>
      <c r="E34" s="34"/>
      <c r="F34" s="25"/>
      <c r="G34" s="15" t="e">
        <v>#DIV/0!</v>
      </c>
      <c r="H34" s="16" t="e">
        <v>#DIV/0!</v>
      </c>
    </row>
    <row r="35" spans="1:8" s="17" customFormat="1" ht="12.75">
      <c r="A35" s="19"/>
      <c r="B35" s="20" t="s">
        <v>51</v>
      </c>
      <c r="C35" s="33"/>
      <c r="D35" s="34"/>
      <c r="E35" s="34"/>
      <c r="F35" s="25"/>
      <c r="G35" s="15" t="s">
        <v>24</v>
      </c>
      <c r="H35" s="16">
        <v>1.0966672549711731</v>
      </c>
    </row>
    <row r="36" spans="1:8" s="17" customFormat="1" ht="76.5">
      <c r="A36" s="19"/>
      <c r="B36" s="20" t="s">
        <v>52</v>
      </c>
      <c r="C36" s="33"/>
      <c r="D36" s="34">
        <f>D29</f>
        <v>157.01</v>
      </c>
      <c r="E36" s="34">
        <f>E29</f>
        <v>589.95799999999997</v>
      </c>
      <c r="F36" s="25" t="s">
        <v>140</v>
      </c>
      <c r="G36" s="15" t="e">
        <v>#DIV/0!</v>
      </c>
      <c r="H36" s="16" t="e">
        <v>#DIV/0!</v>
      </c>
    </row>
    <row r="37" spans="1:8" s="17" customFormat="1" ht="38.25" customHeight="1">
      <c r="A37" s="19" t="s">
        <v>53</v>
      </c>
      <c r="B37" s="20" t="s">
        <v>54</v>
      </c>
      <c r="C37" s="33" t="s">
        <v>23</v>
      </c>
      <c r="D37" s="34"/>
      <c r="E37" s="34"/>
      <c r="F37" s="25"/>
      <c r="G37" s="15" t="e">
        <v>#DIV/0!</v>
      </c>
      <c r="H37" s="16" t="e">
        <v>#DIV/0!</v>
      </c>
    </row>
    <row r="38" spans="1:8" s="17" customFormat="1" ht="25.5">
      <c r="A38" s="19" t="s">
        <v>55</v>
      </c>
      <c r="B38" s="20" t="s">
        <v>56</v>
      </c>
      <c r="C38" s="33" t="s">
        <v>23</v>
      </c>
      <c r="D38" s="34"/>
      <c r="E38" s="34"/>
      <c r="F38" s="25"/>
      <c r="G38" s="15" t="s">
        <v>27</v>
      </c>
      <c r="H38" s="16">
        <v>1.8660197798096661E-3</v>
      </c>
    </row>
    <row r="39" spans="1:8" s="42" customFormat="1" ht="25.5">
      <c r="A39" s="35" t="s">
        <v>57</v>
      </c>
      <c r="B39" s="36" t="s">
        <v>58</v>
      </c>
      <c r="C39" s="37" t="s">
        <v>23</v>
      </c>
      <c r="D39" s="38">
        <f>D40+D41+D42+D43+D44+D45+D46+D47+D48+D49+D51+D52</f>
        <v>497.31</v>
      </c>
      <c r="E39" s="38">
        <f>E40+E41+E42+E43+E44+E45+E46+E47+E48+E49+E51+E52</f>
        <v>872.53496000000007</v>
      </c>
      <c r="F39" s="39"/>
      <c r="G39" s="40" t="s">
        <v>24</v>
      </c>
      <c r="H39" s="41">
        <v>1.0082620568934368</v>
      </c>
    </row>
    <row r="40" spans="1:8" s="17" customFormat="1" ht="15" customHeight="1">
      <c r="A40" s="19" t="s">
        <v>59</v>
      </c>
      <c r="B40" s="20" t="s">
        <v>60</v>
      </c>
      <c r="C40" s="33" t="s">
        <v>23</v>
      </c>
      <c r="D40" s="34"/>
      <c r="E40" s="34"/>
      <c r="F40" s="24"/>
      <c r="G40" s="15" t="e">
        <v>#DIV/0!</v>
      </c>
      <c r="H40" s="16" t="e">
        <v>#DIV/0!</v>
      </c>
    </row>
    <row r="41" spans="1:8" s="17" customFormat="1" ht="38.25">
      <c r="A41" s="19" t="s">
        <v>61</v>
      </c>
      <c r="B41" s="20" t="s">
        <v>62</v>
      </c>
      <c r="C41" s="33" t="s">
        <v>23</v>
      </c>
      <c r="D41" s="34"/>
      <c r="E41" s="34"/>
      <c r="F41" s="23"/>
      <c r="G41" s="15" t="e">
        <v>#DIV/0!</v>
      </c>
      <c r="H41" s="16" t="e">
        <v>#DIV/0!</v>
      </c>
    </row>
    <row r="42" spans="1:8" s="17" customFormat="1" ht="12.75">
      <c r="A42" s="19" t="s">
        <v>63</v>
      </c>
      <c r="B42" s="20" t="s">
        <v>64</v>
      </c>
      <c r="C42" s="33" t="s">
        <v>23</v>
      </c>
      <c r="D42" s="34"/>
      <c r="E42" s="34"/>
      <c r="F42" s="22"/>
      <c r="G42" s="15" t="s">
        <v>27</v>
      </c>
      <c r="H42" s="16">
        <v>1.195321084574289</v>
      </c>
    </row>
    <row r="43" spans="1:8" s="17" customFormat="1" ht="15" customHeight="1">
      <c r="A43" s="19" t="s">
        <v>65</v>
      </c>
      <c r="B43" s="20" t="s">
        <v>66</v>
      </c>
      <c r="C43" s="33" t="s">
        <v>23</v>
      </c>
      <c r="D43" s="34">
        <v>480.76</v>
      </c>
      <c r="E43" s="34">
        <v>848.15096000000005</v>
      </c>
      <c r="F43" s="24"/>
      <c r="G43" s="15" t="s">
        <v>24</v>
      </c>
      <c r="H43" s="16">
        <v>1.0296788825318284</v>
      </c>
    </row>
    <row r="44" spans="1:8" s="17" customFormat="1" ht="38.25">
      <c r="A44" s="19" t="s">
        <v>67</v>
      </c>
      <c r="B44" s="20" t="s">
        <v>68</v>
      </c>
      <c r="C44" s="33" t="s">
        <v>23</v>
      </c>
      <c r="D44" s="34"/>
      <c r="E44" s="34"/>
      <c r="F44" s="23"/>
      <c r="G44" s="15" t="e">
        <v>#DIV/0!</v>
      </c>
      <c r="H44" s="16" t="e">
        <v>#DIV/0!</v>
      </c>
    </row>
    <row r="45" spans="1:8" s="17" customFormat="1" ht="76.5">
      <c r="A45" s="19" t="s">
        <v>69</v>
      </c>
      <c r="B45" s="20" t="s">
        <v>70</v>
      </c>
      <c r="C45" s="33" t="s">
        <v>23</v>
      </c>
      <c r="D45" s="34">
        <v>16.55</v>
      </c>
      <c r="E45" s="34">
        <v>20.146000000000001</v>
      </c>
      <c r="F45" s="25" t="s">
        <v>140</v>
      </c>
      <c r="G45" s="15" t="s">
        <v>27</v>
      </c>
      <c r="H45" s="16">
        <v>1.6009685602275345</v>
      </c>
    </row>
    <row r="46" spans="1:8" s="17" customFormat="1" ht="12.75">
      <c r="A46" s="19" t="s">
        <v>71</v>
      </c>
      <c r="B46" s="20" t="s">
        <v>72</v>
      </c>
      <c r="C46" s="33" t="s">
        <v>23</v>
      </c>
      <c r="D46" s="34"/>
      <c r="E46" s="34"/>
      <c r="F46" s="26"/>
      <c r="G46" s="15" t="s">
        <v>27</v>
      </c>
      <c r="H46" s="16">
        <v>0.41862499999999997</v>
      </c>
    </row>
    <row r="47" spans="1:8" s="17" customFormat="1" ht="12.75">
      <c r="A47" s="19" t="s">
        <v>73</v>
      </c>
      <c r="B47" s="20" t="s">
        <v>74</v>
      </c>
      <c r="C47" s="33" t="s">
        <v>23</v>
      </c>
      <c r="D47" s="34">
        <v>0</v>
      </c>
      <c r="E47" s="34">
        <v>0</v>
      </c>
      <c r="F47" s="21"/>
      <c r="G47" s="15" t="s">
        <v>27</v>
      </c>
      <c r="H47" s="16">
        <v>0.75002444987775063</v>
      </c>
    </row>
    <row r="48" spans="1:8" s="17" customFormat="1" ht="63.75">
      <c r="A48" s="19" t="s">
        <v>75</v>
      </c>
      <c r="B48" s="20" t="s">
        <v>76</v>
      </c>
      <c r="C48" s="33" t="s">
        <v>23</v>
      </c>
      <c r="D48" s="34">
        <v>0</v>
      </c>
      <c r="E48" s="34">
        <v>4.2380000000000004</v>
      </c>
      <c r="F48" s="25" t="s">
        <v>141</v>
      </c>
      <c r="G48" s="15" t="s">
        <v>27</v>
      </c>
      <c r="H48" s="16">
        <v>28.971596474045054</v>
      </c>
    </row>
    <row r="49" spans="1:8" s="17" customFormat="1" ht="63.75">
      <c r="A49" s="19" t="s">
        <v>77</v>
      </c>
      <c r="B49" s="20" t="s">
        <v>78</v>
      </c>
      <c r="C49" s="33" t="s">
        <v>23</v>
      </c>
      <c r="D49" s="34"/>
      <c r="E49" s="34"/>
      <c r="F49" s="23"/>
      <c r="G49" s="15" t="e">
        <v>#DIV/0!</v>
      </c>
      <c r="H49" s="16" t="e">
        <v>#DIV/0!</v>
      </c>
    </row>
    <row r="50" spans="1:8" s="17" customFormat="1" ht="25.5">
      <c r="A50" s="19" t="s">
        <v>79</v>
      </c>
      <c r="B50" s="20" t="s">
        <v>80</v>
      </c>
      <c r="C50" s="33" t="s">
        <v>81</v>
      </c>
      <c r="D50" s="34"/>
      <c r="E50" s="34"/>
      <c r="F50" s="23"/>
      <c r="G50" s="15" t="s">
        <v>24</v>
      </c>
      <c r="H50" s="16">
        <v>1</v>
      </c>
    </row>
    <row r="51" spans="1:8" s="17" customFormat="1" ht="102">
      <c r="A51" s="19" t="s">
        <v>82</v>
      </c>
      <c r="B51" s="20" t="s">
        <v>83</v>
      </c>
      <c r="C51" s="33" t="s">
        <v>23</v>
      </c>
      <c r="D51" s="34"/>
      <c r="E51" s="34"/>
      <c r="F51" s="23"/>
      <c r="G51" s="15" t="e">
        <v>#DIV/0!</v>
      </c>
      <c r="H51" s="16" t="e">
        <v>#DIV/0!</v>
      </c>
    </row>
    <row r="52" spans="1:8" s="17" customFormat="1" ht="25.5">
      <c r="A52" s="19" t="s">
        <v>84</v>
      </c>
      <c r="B52" s="20" t="s">
        <v>85</v>
      </c>
      <c r="C52" s="33" t="s">
        <v>23</v>
      </c>
      <c r="D52" s="34"/>
      <c r="E52" s="34"/>
      <c r="F52" s="21"/>
      <c r="G52" s="15" t="s">
        <v>27</v>
      </c>
      <c r="H52" s="16">
        <v>0</v>
      </c>
    </row>
    <row r="53" spans="1:8" s="17" customFormat="1" ht="38.25">
      <c r="A53" s="19" t="s">
        <v>86</v>
      </c>
      <c r="B53" s="20" t="s">
        <v>87</v>
      </c>
      <c r="C53" s="33" t="s">
        <v>23</v>
      </c>
      <c r="D53" s="34">
        <v>-1552.56</v>
      </c>
      <c r="E53" s="34"/>
      <c r="F53" s="23"/>
      <c r="G53" s="15" t="s">
        <v>27</v>
      </c>
      <c r="H53" s="16">
        <v>0</v>
      </c>
    </row>
    <row r="54" spans="1:8" s="17" customFormat="1" ht="25.5">
      <c r="A54" s="48" t="s">
        <v>88</v>
      </c>
      <c r="B54" s="49" t="s">
        <v>89</v>
      </c>
      <c r="C54" s="50" t="s">
        <v>23</v>
      </c>
      <c r="D54" s="51">
        <f>D24+D26</f>
        <v>3865.97</v>
      </c>
      <c r="E54" s="51">
        <f>E24+E26</f>
        <v>2660.0720000000001</v>
      </c>
      <c r="F54" s="52"/>
      <c r="G54" s="15" t="s">
        <v>24</v>
      </c>
      <c r="H54" s="16">
        <v>1.0640561120691325</v>
      </c>
    </row>
    <row r="55" spans="1:8" s="17" customFormat="1" ht="38.25">
      <c r="A55" s="48" t="s">
        <v>90</v>
      </c>
      <c r="B55" s="49" t="s">
        <v>91</v>
      </c>
      <c r="C55" s="50" t="s">
        <v>23</v>
      </c>
      <c r="D55" s="51">
        <f>D56*D57</f>
        <v>770.02112</v>
      </c>
      <c r="E55" s="51">
        <f>E56*E57</f>
        <v>1062.3288270399999</v>
      </c>
      <c r="F55" s="53" t="s">
        <v>139</v>
      </c>
      <c r="G55" s="15" t="s">
        <v>27</v>
      </c>
      <c r="H55" s="16">
        <v>1.2848202543027603</v>
      </c>
    </row>
    <row r="56" spans="1:8" s="17" customFormat="1" ht="25.5">
      <c r="A56" s="19" t="s">
        <v>25</v>
      </c>
      <c r="B56" s="20" t="s">
        <v>92</v>
      </c>
      <c r="C56" s="33" t="s">
        <v>93</v>
      </c>
      <c r="D56" s="34">
        <v>352</v>
      </c>
      <c r="E56" s="34">
        <v>445.279</v>
      </c>
      <c r="F56" s="57"/>
      <c r="G56" s="15" t="s">
        <v>27</v>
      </c>
      <c r="H56" s="16">
        <v>1.2990628288455586</v>
      </c>
    </row>
    <row r="57" spans="1:8" s="17" customFormat="1" ht="50.25" customHeight="1">
      <c r="A57" s="19" t="s">
        <v>57</v>
      </c>
      <c r="B57" s="20" t="s">
        <v>94</v>
      </c>
      <c r="C57" s="33" t="s">
        <v>23</v>
      </c>
      <c r="D57" s="34">
        <v>2.1875599999999999</v>
      </c>
      <c r="E57" s="34">
        <v>2.3857599999999999</v>
      </c>
      <c r="F57" s="23"/>
      <c r="G57" s="15" t="s">
        <v>24</v>
      </c>
      <c r="H57" s="16">
        <v>0.99377837430849647</v>
      </c>
    </row>
    <row r="58" spans="1:8" s="17" customFormat="1" ht="53.25" customHeight="1">
      <c r="A58" s="48" t="s">
        <v>95</v>
      </c>
      <c r="B58" s="49" t="s">
        <v>96</v>
      </c>
      <c r="C58" s="50" t="s">
        <v>20</v>
      </c>
      <c r="D58" s="51" t="s">
        <v>20</v>
      </c>
      <c r="E58" s="51" t="s">
        <v>20</v>
      </c>
      <c r="F58" s="48" t="s">
        <v>20</v>
      </c>
      <c r="G58" s="15"/>
      <c r="H58" s="16"/>
    </row>
    <row r="59" spans="1:8" s="17" customFormat="1" ht="25.5">
      <c r="A59" s="19" t="s">
        <v>21</v>
      </c>
      <c r="B59" s="20" t="s">
        <v>97</v>
      </c>
      <c r="C59" s="33" t="s">
        <v>98</v>
      </c>
      <c r="D59" s="34">
        <v>72</v>
      </c>
      <c r="E59" s="34">
        <v>72</v>
      </c>
      <c r="F59" s="23"/>
      <c r="G59" s="15"/>
      <c r="H59" s="16"/>
    </row>
    <row r="60" spans="1:8" s="17" customFormat="1" ht="15" customHeight="1">
      <c r="A60" s="19" t="s">
        <v>99</v>
      </c>
      <c r="B60" s="20" t="s">
        <v>100</v>
      </c>
      <c r="C60" s="33" t="s">
        <v>101</v>
      </c>
      <c r="D60" s="34">
        <v>37.35</v>
      </c>
      <c r="E60" s="34">
        <v>39.299999999999997</v>
      </c>
      <c r="F60" s="24"/>
      <c r="G60" s="15"/>
      <c r="H60" s="16"/>
    </row>
    <row r="61" spans="1:8" s="17" customFormat="1" ht="25.5">
      <c r="A61" s="19" t="s">
        <v>102</v>
      </c>
      <c r="B61" s="20" t="s">
        <v>103</v>
      </c>
      <c r="C61" s="33" t="s">
        <v>101</v>
      </c>
      <c r="D61" s="34"/>
      <c r="E61" s="34"/>
      <c r="F61" s="23"/>
      <c r="G61" s="15"/>
      <c r="H61" s="16"/>
    </row>
    <row r="62" spans="1:8" s="17" customFormat="1" ht="25.5">
      <c r="A62" s="19" t="s">
        <v>104</v>
      </c>
      <c r="B62" s="20" t="s">
        <v>105</v>
      </c>
      <c r="C62" s="33" t="s">
        <v>106</v>
      </c>
      <c r="D62" s="34">
        <v>93.37</v>
      </c>
      <c r="E62" s="34">
        <v>137.88999999999999</v>
      </c>
      <c r="F62" s="23"/>
      <c r="G62" s="15"/>
      <c r="H62" s="16"/>
    </row>
    <row r="63" spans="1:8" s="17" customFormat="1" ht="25.5">
      <c r="A63" s="19" t="s">
        <v>107</v>
      </c>
      <c r="B63" s="20" t="s">
        <v>108</v>
      </c>
      <c r="C63" s="33" t="s">
        <v>106</v>
      </c>
      <c r="D63" s="34"/>
      <c r="E63" s="34"/>
      <c r="F63" s="23"/>
      <c r="G63" s="15"/>
      <c r="H63" s="16"/>
    </row>
    <row r="64" spans="1:8" s="17" customFormat="1" ht="25.5">
      <c r="A64" s="19" t="s">
        <v>109</v>
      </c>
      <c r="B64" s="20" t="s">
        <v>110</v>
      </c>
      <c r="C64" s="33" t="s">
        <v>106</v>
      </c>
      <c r="D64" s="34">
        <v>462.4</v>
      </c>
      <c r="E64" s="34">
        <v>490.9</v>
      </c>
      <c r="F64" s="23"/>
      <c r="G64" s="15"/>
      <c r="H64" s="16"/>
    </row>
    <row r="65" spans="1:8" s="17" customFormat="1" ht="25.5">
      <c r="A65" s="19" t="s">
        <v>111</v>
      </c>
      <c r="B65" s="20" t="s">
        <v>112</v>
      </c>
      <c r="C65" s="33" t="s">
        <v>106</v>
      </c>
      <c r="D65" s="34"/>
      <c r="E65" s="34"/>
      <c r="F65" s="23"/>
      <c r="G65" s="15"/>
      <c r="H65" s="16"/>
    </row>
    <row r="66" spans="1:8" s="17" customFormat="1" ht="15" customHeight="1">
      <c r="A66" s="19" t="s">
        <v>113</v>
      </c>
      <c r="B66" s="20" t="s">
        <v>114</v>
      </c>
      <c r="C66" s="33" t="s">
        <v>115</v>
      </c>
      <c r="D66" s="34">
        <v>69.03</v>
      </c>
      <c r="E66" s="34">
        <v>80.39</v>
      </c>
      <c r="F66" s="24"/>
      <c r="G66" s="15"/>
      <c r="H66" s="16"/>
    </row>
    <row r="67" spans="1:8" s="17" customFormat="1" ht="25.5">
      <c r="A67" s="19" t="s">
        <v>116</v>
      </c>
      <c r="B67" s="20" t="s">
        <v>117</v>
      </c>
      <c r="C67" s="33" t="s">
        <v>115</v>
      </c>
      <c r="D67" s="34"/>
      <c r="E67" s="34"/>
      <c r="F67" s="23"/>
      <c r="G67" s="15"/>
      <c r="H67" s="16"/>
    </row>
    <row r="68" spans="1:8" s="17" customFormat="1" ht="15" customHeight="1">
      <c r="A68" s="19" t="s">
        <v>118</v>
      </c>
      <c r="B68" s="20" t="s">
        <v>119</v>
      </c>
      <c r="C68" s="33" t="s">
        <v>120</v>
      </c>
      <c r="D68" s="34">
        <f>6.78/D66*100</f>
        <v>9.8218166014776198</v>
      </c>
      <c r="E68" s="34">
        <f>18.98/E66*100</f>
        <v>23.609901729070781</v>
      </c>
      <c r="F68" s="24"/>
      <c r="G68" s="15"/>
      <c r="H68" s="16"/>
    </row>
    <row r="69" spans="1:8" s="17" customFormat="1" ht="25.5">
      <c r="A69" s="19" t="s">
        <v>121</v>
      </c>
      <c r="B69" s="20" t="s">
        <v>122</v>
      </c>
      <c r="C69" s="33" t="s">
        <v>23</v>
      </c>
      <c r="D69" s="34">
        <v>0</v>
      </c>
      <c r="E69" s="34">
        <v>0</v>
      </c>
      <c r="F69" s="23"/>
      <c r="G69" s="15"/>
      <c r="H69" s="16"/>
    </row>
    <row r="70" spans="1:8" s="17" customFormat="1" ht="25.5">
      <c r="A70" s="19" t="s">
        <v>123</v>
      </c>
      <c r="B70" s="20" t="s">
        <v>124</v>
      </c>
      <c r="C70" s="33" t="s">
        <v>23</v>
      </c>
      <c r="D70" s="34">
        <v>0</v>
      </c>
      <c r="E70" s="34">
        <v>0</v>
      </c>
      <c r="F70" s="23"/>
      <c r="G70" s="15"/>
      <c r="H70" s="16"/>
    </row>
    <row r="71" spans="1:8" s="17" customFormat="1" ht="41.25">
      <c r="A71" s="19" t="s">
        <v>125</v>
      </c>
      <c r="B71" s="20" t="s">
        <v>126</v>
      </c>
      <c r="C71" s="33" t="s">
        <v>120</v>
      </c>
      <c r="D71" s="34" t="s">
        <v>24</v>
      </c>
      <c r="E71" s="34" t="s">
        <v>20</v>
      </c>
      <c r="F71" s="19" t="s">
        <v>20</v>
      </c>
      <c r="G71" s="15"/>
      <c r="H71" s="16"/>
    </row>
    <row r="72" spans="1:8" s="27" customFormat="1" ht="12.75" hidden="1">
      <c r="D72" s="54">
        <f>D62+D64</f>
        <v>555.77</v>
      </c>
      <c r="E72" s="54">
        <f>E62+E64</f>
        <v>628.79</v>
      </c>
      <c r="G72" s="28"/>
      <c r="H72" s="29"/>
    </row>
    <row r="73" spans="1:8" s="27" customFormat="1" ht="12.75" hidden="1">
      <c r="A73" s="27" t="s">
        <v>127</v>
      </c>
      <c r="G73" s="28"/>
      <c r="H73" s="29"/>
    </row>
    <row r="74" spans="1:8" s="17" customFormat="1" ht="12.95" hidden="1" customHeight="1">
      <c r="A74" s="61" t="s">
        <v>128</v>
      </c>
      <c r="B74" s="62"/>
      <c r="C74" s="62"/>
      <c r="D74" s="62"/>
      <c r="E74" s="62"/>
      <c r="F74" s="62"/>
      <c r="G74" s="15"/>
      <c r="H74" s="16"/>
    </row>
    <row r="75" spans="1:8" s="17" customFormat="1" ht="12.95" hidden="1" customHeight="1">
      <c r="A75" s="61"/>
      <c r="B75" s="62"/>
      <c r="C75" s="62"/>
      <c r="D75" s="62"/>
      <c r="E75" s="62"/>
      <c r="F75" s="62"/>
      <c r="G75" s="15"/>
      <c r="H75" s="16"/>
    </row>
    <row r="76" spans="1:8" s="17" customFormat="1" ht="12.95" hidden="1" customHeight="1">
      <c r="A76" s="62"/>
      <c r="B76" s="62"/>
      <c r="C76" s="62"/>
      <c r="D76" s="62"/>
      <c r="E76" s="62"/>
      <c r="F76" s="62"/>
      <c r="G76" s="15"/>
      <c r="H76" s="16"/>
    </row>
    <row r="77" spans="1:8" s="17" customFormat="1" ht="12.95" hidden="1" customHeight="1">
      <c r="A77" s="62"/>
      <c r="B77" s="62"/>
      <c r="C77" s="62"/>
      <c r="D77" s="62"/>
      <c r="E77" s="62"/>
      <c r="F77" s="62"/>
      <c r="G77" s="15"/>
      <c r="H77" s="16"/>
    </row>
    <row r="78" spans="1:8" s="17" customFormat="1" ht="12.95" hidden="1" customHeight="1">
      <c r="A78" s="62"/>
      <c r="B78" s="62"/>
      <c r="C78" s="62"/>
      <c r="D78" s="62"/>
      <c r="E78" s="62"/>
      <c r="F78" s="62"/>
      <c r="G78" s="15"/>
      <c r="H78" s="16"/>
    </row>
    <row r="79" spans="1:8" s="17" customFormat="1" ht="12.95" hidden="1" customHeight="1">
      <c r="A79" s="61" t="s">
        <v>129</v>
      </c>
      <c r="B79" s="61"/>
      <c r="C79" s="61"/>
      <c r="D79" s="61"/>
      <c r="E79" s="61"/>
      <c r="F79" s="61"/>
      <c r="G79" s="15"/>
      <c r="H79" s="16"/>
    </row>
    <row r="80" spans="1:8" s="17" customFormat="1" ht="12.95" hidden="1" customHeight="1">
      <c r="A80" s="61"/>
      <c r="B80" s="61"/>
      <c r="C80" s="61"/>
      <c r="D80" s="61"/>
      <c r="E80" s="61"/>
      <c r="F80" s="61"/>
      <c r="G80" s="15"/>
      <c r="H80" s="16"/>
    </row>
    <row r="81" spans="1:8" s="17" customFormat="1" ht="12.95" hidden="1" customHeight="1">
      <c r="A81" s="61" t="s">
        <v>130</v>
      </c>
      <c r="B81" s="62"/>
      <c r="C81" s="62"/>
      <c r="D81" s="62"/>
      <c r="E81" s="62"/>
      <c r="F81" s="62"/>
      <c r="G81" s="15"/>
      <c r="H81" s="16"/>
    </row>
    <row r="82" spans="1:8" s="17" customFormat="1" ht="12.95" hidden="1" customHeight="1">
      <c r="A82" s="62"/>
      <c r="B82" s="62"/>
      <c r="C82" s="62"/>
      <c r="D82" s="62"/>
      <c r="E82" s="62"/>
      <c r="F82" s="62"/>
      <c r="G82" s="15"/>
      <c r="H82" s="16"/>
    </row>
    <row r="83" spans="1:8" s="17" customFormat="1" ht="12.95" hidden="1" customHeight="1">
      <c r="A83" s="61" t="s">
        <v>131</v>
      </c>
      <c r="B83" s="61"/>
      <c r="C83" s="61"/>
      <c r="D83" s="61"/>
      <c r="E83" s="61"/>
      <c r="F83" s="61"/>
      <c r="G83" s="15"/>
      <c r="H83" s="16"/>
    </row>
    <row r="84" spans="1:8" s="17" customFormat="1" ht="12.95" hidden="1" customHeight="1">
      <c r="A84" s="61"/>
      <c r="B84" s="61"/>
      <c r="C84" s="61"/>
      <c r="D84" s="61"/>
      <c r="E84" s="61"/>
      <c r="F84" s="61"/>
      <c r="G84" s="15"/>
      <c r="H84" s="16"/>
    </row>
    <row r="85" spans="1:8" s="17" customFormat="1" ht="12.95" hidden="1" customHeight="1">
      <c r="A85" s="61" t="s">
        <v>132</v>
      </c>
      <c r="B85" s="62"/>
      <c r="C85" s="62"/>
      <c r="D85" s="62"/>
      <c r="E85" s="62"/>
      <c r="F85" s="62"/>
      <c r="G85" s="15"/>
      <c r="H85" s="16"/>
    </row>
    <row r="86" spans="1:8" s="17" customFormat="1" ht="12.95" hidden="1" customHeight="1">
      <c r="A86" s="62"/>
      <c r="B86" s="62"/>
      <c r="C86" s="62"/>
      <c r="D86" s="62"/>
      <c r="E86" s="62"/>
      <c r="F86" s="62"/>
      <c r="G86" s="15"/>
      <c r="H86" s="16"/>
    </row>
  </sheetData>
  <mergeCells count="19">
    <mergeCell ref="A79:F80"/>
    <mergeCell ref="A81:F82"/>
    <mergeCell ref="A83:F84"/>
    <mergeCell ref="A85:F86"/>
    <mergeCell ref="C13:D13"/>
    <mergeCell ref="C15:D15"/>
    <mergeCell ref="C14:D14"/>
    <mergeCell ref="A17:A18"/>
    <mergeCell ref="B17:B18"/>
    <mergeCell ref="C17:C18"/>
    <mergeCell ref="D17:E17"/>
    <mergeCell ref="F17:F18"/>
    <mergeCell ref="A74:F78"/>
    <mergeCell ref="C12:F12"/>
    <mergeCell ref="A5:F5"/>
    <mergeCell ref="A6:F6"/>
    <mergeCell ref="A7:F7"/>
    <mergeCell ref="A8:F8"/>
    <mergeCell ref="A9:F9"/>
  </mergeCells>
  <conditionalFormatting sqref="G19:H71">
    <cfRule type="containsErrors" dxfId="0" priority="1">
      <formula>ISERROR(G19)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затрат 9б</vt:lpstr>
      <vt:lpstr>Лист2</vt:lpstr>
      <vt:lpstr>Лист3</vt:lpstr>
    </vt:vector>
  </TitlesOfParts>
  <Company>Expert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центр эксперт</dc:creator>
  <cp:lastModifiedBy>центр эксперт</cp:lastModifiedBy>
  <cp:lastPrinted>2016-04-15T07:55:26Z</cp:lastPrinted>
  <dcterms:created xsi:type="dcterms:W3CDTF">2016-04-13T08:53:29Z</dcterms:created>
  <dcterms:modified xsi:type="dcterms:W3CDTF">2016-04-15T07:55:26Z</dcterms:modified>
</cp:coreProperties>
</file>